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/>
  <bookViews>
    <workbookView xWindow="4335" yWindow="465" windowWidth="29040" windowHeight="16440"/>
  </bookViews>
  <sheets>
    <sheet name="Комплекты" sheetId="1" r:id="rId1"/>
  </sheets>
  <definedNames>
    <definedName name="_xlnm._FilterDatabase" localSheetId="0" hidden="1">Комплекты!$A$2:$F$204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0" i="1" l="1"/>
  <c r="E193" i="1"/>
  <c r="E192" i="1"/>
  <c r="E188" i="1"/>
  <c r="E187" i="1"/>
  <c r="E183" i="1"/>
  <c r="E178" i="1"/>
  <c r="E177" i="1"/>
  <c r="E172" i="1"/>
  <c r="E171" i="1"/>
  <c r="E164" i="1"/>
  <c r="E165" i="1"/>
  <c r="E166" i="1"/>
  <c r="E163" i="1"/>
  <c r="E160" i="1"/>
  <c r="E159" i="1"/>
  <c r="E153" i="1"/>
  <c r="E146" i="1"/>
  <c r="E139" i="1"/>
  <c r="E138" i="1"/>
  <c r="E135" i="1"/>
  <c r="E134" i="1"/>
  <c r="E128" i="1"/>
  <c r="E127" i="1"/>
  <c r="E121" i="1"/>
  <c r="E120" i="1"/>
  <c r="E116" i="1"/>
  <c r="E115" i="1"/>
  <c r="E114" i="1"/>
  <c r="E108" i="1"/>
  <c r="E101" i="1"/>
  <c r="E94" i="1"/>
  <c r="E93" i="1"/>
  <c r="E87" i="1"/>
  <c r="E86" i="1"/>
  <c r="E199" i="1" l="1"/>
  <c r="E152" i="1"/>
  <c r="E145" i="1"/>
  <c r="E144" i="1"/>
  <c r="E107" i="1"/>
  <c r="E100" i="1"/>
  <c r="E85" i="1"/>
  <c r="E80" i="1"/>
  <c r="E79" i="1"/>
  <c r="E78" i="1"/>
  <c r="E73" i="1"/>
  <c r="E72" i="1"/>
  <c r="E71" i="1"/>
  <c r="E67" i="1"/>
  <c r="E66" i="1"/>
  <c r="E65" i="1"/>
  <c r="E64" i="1"/>
  <c r="E62" i="1"/>
  <c r="E59" i="1"/>
  <c r="E58" i="1"/>
  <c r="E57" i="1"/>
  <c r="E51" i="1"/>
  <c r="E50" i="1"/>
  <c r="E49" i="1"/>
  <c r="E43" i="1"/>
  <c r="E42" i="1"/>
  <c r="E41" i="1"/>
  <c r="E37" i="1"/>
  <c r="E36" i="1"/>
  <c r="E35" i="1"/>
  <c r="E31" i="1"/>
  <c r="E30" i="1"/>
  <c r="E29" i="1"/>
  <c r="E25" i="1"/>
  <c r="E24" i="1"/>
  <c r="E23" i="1"/>
  <c r="E21" i="1"/>
  <c r="E18" i="1"/>
  <c r="E17" i="1"/>
  <c r="E16" i="1"/>
  <c r="E12" i="1"/>
  <c r="E11" i="1"/>
  <c r="E9" i="1"/>
  <c r="E6" i="1"/>
  <c r="E5" i="1"/>
  <c r="E4" i="1"/>
</calcChain>
</file>

<file path=xl/sharedStrings.xml><?xml version="1.0" encoding="utf-8"?>
<sst xmlns="http://schemas.openxmlformats.org/spreadsheetml/2006/main" count="557" uniqueCount="294">
  <si>
    <t>CET8354</t>
  </si>
  <si>
    <t>CET8332N</t>
  </si>
  <si>
    <t>CET5114</t>
  </si>
  <si>
    <t>CET5249</t>
  </si>
  <si>
    <t>CET5253</t>
  </si>
  <si>
    <t>CET5235</t>
  </si>
  <si>
    <t>CET8333</t>
  </si>
  <si>
    <t>CET5251</t>
  </si>
  <si>
    <t>CET5254</t>
  </si>
  <si>
    <t>CET5234</t>
  </si>
  <si>
    <t>CET3724</t>
  </si>
  <si>
    <t>CET8200N</t>
  </si>
  <si>
    <t>CET7059</t>
  </si>
  <si>
    <t>CET7016</t>
  </si>
  <si>
    <t>CET8207N</t>
  </si>
  <si>
    <t>CET8313</t>
  </si>
  <si>
    <t>CET8314</t>
  </si>
  <si>
    <t>CET1613</t>
  </si>
  <si>
    <t>CET7965</t>
  </si>
  <si>
    <t>Барабан</t>
  </si>
  <si>
    <t>Комплект восстановления драм-юнита</t>
  </si>
  <si>
    <t>Чип</t>
  </si>
  <si>
    <t>Ракель</t>
  </si>
  <si>
    <t>Ролик заряда</t>
  </si>
  <si>
    <t>CET7368</t>
  </si>
  <si>
    <t>CET7369</t>
  </si>
  <si>
    <t>CET5670</t>
  </si>
  <si>
    <t>Драм-юнит</t>
  </si>
  <si>
    <t>CET7983</t>
  </si>
  <si>
    <t>CET7984</t>
  </si>
  <si>
    <t>Артикул</t>
  </si>
  <si>
    <t>Категория</t>
  </si>
  <si>
    <t>Наименование</t>
  </si>
  <si>
    <t>Цена, розница</t>
  </si>
  <si>
    <t>Модель/фото</t>
  </si>
  <si>
    <t>Сравнение</t>
  </si>
  <si>
    <t>CANON C-EXV28/29 (для новой верс.) iR ADVANCE C5030/C5035/C5045/C5250</t>
  </si>
  <si>
    <t>CANON C-EXV28/29 (для старой верс.) iR ADVANCE C5030/C5035/C5045/C5250</t>
  </si>
  <si>
    <t>KONICA MINOLTA DR-512K Bizhub C221/C281</t>
  </si>
  <si>
    <t>KONICA MINOLTA DR-512C/M/Y Bizhub C221/C281</t>
  </si>
  <si>
    <t>KONICA MINOLTA DR-311K C220/C280/C360</t>
  </si>
  <si>
    <t>KONICA MINOLTA DR-311C/M/Y C220/C280/C360</t>
  </si>
  <si>
    <t>XEROX 013R00662 WorkCentre 7525/7530/7545/7835/7845</t>
  </si>
  <si>
    <t>Ролик очистки ролика заряда</t>
  </si>
  <si>
    <t>CET4960</t>
  </si>
  <si>
    <t>CET3264N</t>
  </si>
  <si>
    <t>CET5821U</t>
  </si>
  <si>
    <t>CET4959N</t>
  </si>
  <si>
    <t>CET5818U</t>
  </si>
  <si>
    <t>CET5820N</t>
  </si>
  <si>
    <t>CET5663</t>
  </si>
  <si>
    <t>CET5659</t>
  </si>
  <si>
    <t>CET5228</t>
  </si>
  <si>
    <t>CET5674</t>
  </si>
  <si>
    <t>CET7374</t>
  </si>
  <si>
    <t>CET7370</t>
  </si>
  <si>
    <t>CET7371</t>
  </si>
  <si>
    <t>CET471008</t>
  </si>
  <si>
    <t>CET471004</t>
  </si>
  <si>
    <t>CET7367</t>
  </si>
  <si>
    <t>CET8997</t>
  </si>
  <si>
    <t>CET6995</t>
  </si>
  <si>
    <t>CET6545</t>
  </si>
  <si>
    <t>CET6546</t>
  </si>
  <si>
    <t>CET7953</t>
  </si>
  <si>
    <t>CET471001</t>
  </si>
  <si>
    <t>CET7949N</t>
  </si>
  <si>
    <t>CET7791</t>
  </si>
  <si>
    <t>CET7054</t>
  </si>
  <si>
    <t>Узел коротрона заряда</t>
  </si>
  <si>
    <t>CET7053</t>
  </si>
  <si>
    <t>CET7922</t>
  </si>
  <si>
    <t>CET7964</t>
  </si>
  <si>
    <t>CET7844</t>
  </si>
  <si>
    <t>CET7843</t>
  </si>
  <si>
    <t>CET4676</t>
  </si>
  <si>
    <t>CET6259</t>
  </si>
  <si>
    <t>CET6082</t>
  </si>
  <si>
    <t>CET7728</t>
  </si>
  <si>
    <t>CET4593</t>
  </si>
  <si>
    <t>CET6238</t>
  </si>
  <si>
    <t>CET6232</t>
  </si>
  <si>
    <t>CET6233</t>
  </si>
  <si>
    <t>CET6235</t>
  </si>
  <si>
    <t>CET6286</t>
  </si>
  <si>
    <t>CET7936</t>
  </si>
  <si>
    <t>CET7937</t>
  </si>
  <si>
    <t>CET7967</t>
  </si>
  <si>
    <t>CET7968</t>
  </si>
  <si>
    <t>CET1357K</t>
  </si>
  <si>
    <t>CET1357C</t>
  </si>
  <si>
    <t>CET1572</t>
  </si>
  <si>
    <t>CET7158</t>
  </si>
  <si>
    <t>CET7156</t>
  </si>
  <si>
    <t>CET7151</t>
  </si>
  <si>
    <t>CET101015</t>
  </si>
  <si>
    <t>CET7446</t>
  </si>
  <si>
    <t>CET7075</t>
  </si>
  <si>
    <t>CET4662</t>
  </si>
  <si>
    <t>CET7117</t>
  </si>
  <si>
    <t>CET7049</t>
  </si>
  <si>
    <t>CET7026</t>
  </si>
  <si>
    <t>CET7027</t>
  </si>
  <si>
    <t>CET3174U</t>
  </si>
  <si>
    <t>CET5825N</t>
  </si>
  <si>
    <t>CET4681</t>
  </si>
  <si>
    <t>CET2219</t>
  </si>
  <si>
    <t>CET4672</t>
  </si>
  <si>
    <t>CET3948J</t>
  </si>
  <si>
    <t>CET3177U</t>
  </si>
  <si>
    <t>CET5826N</t>
  </si>
  <si>
    <t>CET3936</t>
  </si>
  <si>
    <t>CET3937</t>
  </si>
  <si>
    <t>CET3969U</t>
  </si>
  <si>
    <t>CET4707</t>
  </si>
  <si>
    <t>CET3964</t>
  </si>
  <si>
    <t>CET3968</t>
  </si>
  <si>
    <t>CET5229</t>
  </si>
  <si>
    <t>CET5216N</t>
  </si>
  <si>
    <t>CET6557</t>
  </si>
  <si>
    <t>CET5221</t>
  </si>
  <si>
    <t>CET5211</t>
  </si>
  <si>
    <t>CET5161</t>
  </si>
  <si>
    <t>CET5225</t>
  </si>
  <si>
    <t>CET5279</t>
  </si>
  <si>
    <t>CET5226</t>
  </si>
  <si>
    <t>CET5227</t>
  </si>
  <si>
    <t>CET5265N</t>
  </si>
  <si>
    <t>CET5280N</t>
  </si>
  <si>
    <t>CET7167</t>
  </si>
  <si>
    <t>CANON C-EXV3 iR2200/2800/3300/3320</t>
  </si>
  <si>
    <t>CET5248</t>
  </si>
  <si>
    <t>CET6500</t>
  </si>
  <si>
    <t>CANON C-EXV5 iR1600/2000</t>
  </si>
  <si>
    <t>CANON C-EXV11/12 iR2270/2870/3570/4570/2230/2830</t>
  </si>
  <si>
    <t>CANON C-EXV14 iR2016/2020</t>
  </si>
  <si>
    <t>CANON C-EXV18 iR1018/1019/1022/1023/1024/1025</t>
  </si>
  <si>
    <t>CANON C-EXV23 iR2018/2022/2025/2030</t>
  </si>
  <si>
    <t>CANON C-EXV32/33/38/39 iR2520/2525/2530/2535/2545</t>
  </si>
  <si>
    <t>CET5178</t>
  </si>
  <si>
    <t>CET5178N</t>
  </si>
  <si>
    <t>CANON C-EXV37 iR1730/1740/1750/iR ADVANCE 400/500</t>
  </si>
  <si>
    <t>CET5180N</t>
  </si>
  <si>
    <t>CET5218</t>
  </si>
  <si>
    <t>CANON C-EXV49 iR ADVANCE C3325i/3330i/3320/3530i</t>
  </si>
  <si>
    <t>CANON C-EXV50 CANON iR1435</t>
  </si>
  <si>
    <t>CET7373</t>
  </si>
  <si>
    <t>KONICA MINOLTA DR-214K Bizhub C227/287</t>
  </si>
  <si>
    <t>CET471016</t>
  </si>
  <si>
    <t>CET6607</t>
  </si>
  <si>
    <t>CET101016</t>
  </si>
  <si>
    <t>KONICA MINOLTA DR215K Bizhub C226/266</t>
  </si>
  <si>
    <t>CET7372</t>
  </si>
  <si>
    <t>KONICA MINOLTA DR312 Bizhub 227/287/367</t>
  </si>
  <si>
    <t>CET471005</t>
  </si>
  <si>
    <t>KONICA MINOLTA DR-313K Bizhub C258/C308/C368</t>
  </si>
  <si>
    <t>KONICA MINOLTA DR-313C/M/Y Bizhub C258/C308/C368</t>
  </si>
  <si>
    <t>KONICA MINOLTA DR-411 Bizhub 223/283/363</t>
  </si>
  <si>
    <t>KONICA MINOLTA DU-102C, DU-104 Bizhub Pro C5500/C5501/C6500/C6501</t>
  </si>
  <si>
    <t>Смазывающая пластина барабана</t>
  </si>
  <si>
    <t>Щетка очистки</t>
  </si>
  <si>
    <t>XEROX 013R00664 Color 550/560/570/C60/C70</t>
  </si>
  <si>
    <t>XEROX 013R00663 Black 550/560/570/C60/C70</t>
  </si>
  <si>
    <t>XEROX 108R00861 Phaser 7500</t>
  </si>
  <si>
    <t>KYOCERA DK-1150 ECOSYS P2235dn/2040dn/M2135dn/2635dn/2040dn/2540dn</t>
  </si>
  <si>
    <t xml:space="preserve">RICOH D009-2105 Aficio MP4000/MP4001G/MP5000/MP5001G </t>
  </si>
  <si>
    <t>CET5046</t>
  </si>
  <si>
    <t>CET6996M</t>
  </si>
  <si>
    <t>CET101007</t>
  </si>
  <si>
    <t>RICOH D869-2221 MP2554SP/3054SP/3554SP/4054SP/6054SP</t>
  </si>
  <si>
    <t>CET8444</t>
  </si>
  <si>
    <t>RICOH D188-2252 MPC2003/MPC2503</t>
  </si>
  <si>
    <t>Драм-юнит GPR-6, NPG-18, C-EXV3 для CANON iR2200/2800/3300/3320 (CET), 50000 стр., CET4960</t>
  </si>
  <si>
    <t>Комплект восстановления драм-юнита GPR6 для CANON iR2200/2800/3300/3320/GP200/215/285/335/405 (CET), 50000 стр., CET5825N</t>
  </si>
  <si>
    <t>Барабан (Япония) для CANON iR2200/iR2800/iR3300/iR3320 (CET), 50000 стр., CET3174U</t>
  </si>
  <si>
    <t>Ракель для CANON iR2200/2800/3300/3320/2270/2870/3030 (CET), CET4681</t>
  </si>
  <si>
    <t>Ролик заряда (Япония) для CANON iR2200/2800/3300/3320/2270/2870/3025/3225/3030 (CET), CET5248</t>
  </si>
  <si>
    <t>Ролик заряда для CANON iR2200/2800/3300/3320/2270/2870/3025/3225/3030 (CET), CET6500</t>
  </si>
  <si>
    <t>Драм-юнит GPR-8, NPG-20, C-EXV5 для CANON iR1600/2000 (CET), CET3264N</t>
  </si>
  <si>
    <t>Барабан (Long Life) для CANON iR1600/2000 (CET), 40000 стр., CET2219</t>
  </si>
  <si>
    <t>Ракель для CANON iR1600/2000/R2016/2020/R2018/2022/2025/2030 (CET), CET4672</t>
  </si>
  <si>
    <t>Ролик заряда (Япония) для CANON iR1600/2000/2002/2202/2016/2020/R2018/2022/2025/2030 (CET), CET3948J</t>
  </si>
  <si>
    <t>Драм-юнит GPR-15/16, NPG-25/26, C-EXV11/12 для CANON iR2270/2870/3570/4570/2230/2830 (CET), 120000 стр., CET5821U</t>
  </si>
  <si>
    <t>Комплект восстановления драм-юнита GPR15/16 для CANON iR2230/2270/2830/2870/3025/3030/3225 (CET), 120000 стр., CET5826N</t>
  </si>
  <si>
    <t>Барабан (Long Life) для CANON iR2230/2270/2830/2870/3025/3030/3225 (CET), 120000 стр., CET3177U</t>
  </si>
  <si>
    <t>Драм-юнит GPR-18, NPG-28, C-EXV14 для CANON iR2016/2020 (CET), CET4959N</t>
  </si>
  <si>
    <t>Комплект восстановления драм-юнита GPR18 для CANON iR2016/2020/2018/2022/2025/2030 (CET), CET3937</t>
  </si>
  <si>
    <t>Барабан (Япония) для CANON iR2016/2020/2002/2202/2018/2022/2025/2030 (CET), CET3936</t>
  </si>
  <si>
    <t>Драм-юнит GPR-22, NPG-32, C-EXV18 для CANON iR1018/1019/1022/1023/1024/1025 (CET), 25000 стр., CET5818U</t>
  </si>
  <si>
    <t>Комплект восстановления драм-юнита GPR-22 для CANON iR1018/1019/1022/1023/1024/1025 (CET), 25000 стр., CET4707</t>
  </si>
  <si>
    <t>Барабан (Япония) для CANON iR1018/1019/1022/1023/1024/1025 (CET), 25000 стр., CET3969U</t>
  </si>
  <si>
    <t>Ракель для CANON iR1018/1019/1022/1023/1024/1025 (CET), CET3964</t>
  </si>
  <si>
    <t>Ролик заряда (Япония) для CANON iR1018/1019/1022/1023/1024/1025 (CET), CET3968</t>
  </si>
  <si>
    <t>Драм-юнит GPR-25, NPG-37, C-EXV23 для CANON iR2018/2022/2025/2030 (CET), CET5820N</t>
  </si>
  <si>
    <t>Драм-юнит GPR-30/31, NPG-45/46, C-EXV28/29 для CANON iR ADVANCE C5030/C5035/C5045/C5051/C5235/C5240/C5250/C5255 (CET), (унив.), CET5670</t>
  </si>
  <si>
    <t>Комплект восст. драм-юнита (для новой верс.) GPR30/31 для CANON iR ADVANCE C5030/C5035/C5045/C5051/C5235/C5240/C5250/C5255 (CET) CMYK, 150000 стр., (унив.), CET5235</t>
  </si>
  <si>
    <t>Чип драм-юнита для CANON iR ADVANCE C5030/C5035/C5045/C5051/C5235/C5240/C5250/C5255 (CET) CMYK, (WW), 169K/59K, CET8354</t>
  </si>
  <si>
    <t>Барабан (Япония) для CANON iR ADVANCE C5030/C5035/C5045/C5051/C5235/C5240/C5250/C5255 (CET) Black, 150000 стр., CET8332N</t>
  </si>
  <si>
    <t>Ракель (новая версия драм-юнита) для CANON iR ADVANCE C5030/C5035/C5045/C5051/C5235/C5240/C5250/C5255 (CET), CET5114</t>
  </si>
  <si>
    <t>Ролик заряда (Япония, новая версия драм-юнита) для CANON iR ADVANCE C5030/C5035/C5045/C5051/C5235/C5240/C5250/C5255 (CET), CET5249</t>
  </si>
  <si>
    <t>Ролик очистки ролика заряда (старая версия драм-юнита) для CANON iR ADVANCE C5030/C5035/C5045/C5051/C5235/C5240/C5250/C5255 (CET), CET5253</t>
  </si>
  <si>
    <t>Компл. восст. драм-юнита (для старой верс.) GPR30/31 для CANON iR ADVANCE C5030/C5035/C5045/C5051/C5235/C5240/C5250/C5255 (CET) CMYK, 150000 стр., (унив.), CET5234</t>
  </si>
  <si>
    <t>Ракель (старая версия драм-юнита) для CANON iR ADVANCE C5030/C5035/C5045/C5051/C5235/C5240/C5250/C5255 (CET), CET8333</t>
  </si>
  <si>
    <t>Ролик заряда (Япония, старая версия драм-юнита) для CANON iR ADVANCE C5030/C5035/C5045/C5051/C5235/C5240/C5250/C5255 (CET), CET5251</t>
  </si>
  <si>
    <t>Ролик очистки ролика заряда (новая версия драм-юнита) для CANON iR ADVANCE C3325i/C3330i/C3320/C3320L/C3320i/C5030/C5035 (CET), CET5254</t>
  </si>
  <si>
    <t>Драм-юнит GPR-34/35/42/43, NPG-50/51/56/57, C-EXV32/33/38/39 для CANON iR2520/2525/2530/2535/2545 (CET), 125000 стр., CET5663</t>
  </si>
  <si>
    <t>Комплект восстановления драм-юнита GPR34/35 для CANON iR2520/2525/2530/2535/2545 (CET), 150000 стр., CET5216N</t>
  </si>
  <si>
    <t>Барабан (Япония) для CANON iR2520/2525/2530/2535/2545 (CET), 150000 стр., CET5229</t>
  </si>
  <si>
    <t>Ракель для CANON iR ADVANCE 4025/4035/4045/4051/4225/4235/4245/4251 (CET), CET6557</t>
  </si>
  <si>
    <t>Ролик заряда (Япония) для CANON iR ADVANCE 4025/4035/4045/4051/4225/4235/4245/4251 (CET), CET5178</t>
  </si>
  <si>
    <t>Ролик заряда (Япония) для CANON iR2520/2535/ADV4025/4225  (CET), CET5178N</t>
  </si>
  <si>
    <t>Драм-юнит GPR-39, NPG-55, C-EXV37 для CANON iR1730/1740/1750/iR ADVANCE 400/500 (CET), 12000 стр., CET5659</t>
  </si>
  <si>
    <t>Комплект восст. драм-юнита (барабан, ракель, PCR, ролик оч. PCR) GPR39 для CANON iR1730/1740/1750/iR ADVANCE 400/500 (CET), 60000 стр., CET5180N</t>
  </si>
  <si>
    <t>Комплект восстановления драм-юнита (барабан, ракель) GPR39 для CANON iR1730/1740/1750/iR ADVANCE 400/500 (CET), 60000 стр., CET5218</t>
  </si>
  <si>
    <t>Ракель для CANON iR1730/iR1740/iR1750 (CET), CET5221</t>
  </si>
  <si>
    <t>Ролик заряда (Япония) для CANON iR1730/1740/1750/iR ADVANCE 400/500 (CET), CET5211</t>
  </si>
  <si>
    <t>Ролик очистки ролика заряда для CANON iR1730/1740/1750/iR ADVANCE 400/500 (CET), CET5161</t>
  </si>
  <si>
    <t>Драм-юнит C-EXV49 для CANON iR ADVANCE C3325i/3330i/3320/3530i (CET), CET5228</t>
  </si>
  <si>
    <t>Комплект восстановления драм-юнита GPR-53 для CANON iR ADVANCE C3325i/3330i/3320/3320L/3320i (CET), CET5279</t>
  </si>
  <si>
    <t>Барабан (Long Life) + чип для CANON iR ADVANCE C3325i/C3330i/C3320/C3320L/C3320i (CET), 110000 стр., CET5225</t>
  </si>
  <si>
    <t>Ракель для CANON iR ADVANCE C3325i/C3330i/C3320/C3320L/C3320i (CET), CET5226</t>
  </si>
  <si>
    <t>Ролик заряда (Япония) для CANON iR ADVANCE C3325i/C3330i/C3320/C3320L/C3320i (CET), CET5227</t>
  </si>
  <si>
    <t>Драм-юнит GPR-54, NPG-68, C-EXV50 для CANON iR1435 (CET), CET5674</t>
  </si>
  <si>
    <t>Комплект восстановления драм-юнита для CANON iR1435/1435i (CET), 30000 стр., CET5280N</t>
  </si>
  <si>
    <t>Барабан (Япония) для CANON iR1435/1435i/1435iF/1435P (CET), 35000 стр., CET5265N</t>
  </si>
  <si>
    <t>Драм-юнит DR-214K для KONICA MINOLTA Bizhub C227/287 (CET), CET7373</t>
  </si>
  <si>
    <t>Чип драм-юнита для KONICA MINOLTA Bizhub C221/C281 (CET) CMY, 75000 стр., CET8207N</t>
  </si>
  <si>
    <t>Барабан (Япония) DR214-Drum для KONICA MINOLTA Bizhub C227/287 (CET) Black, 105000 стр., CET6607</t>
  </si>
  <si>
    <t>Ракель для KONICA MINOLTA Bizhub C221/C226/C227/C281 (CET), CET7016</t>
  </si>
  <si>
    <t>Ролик очистки ролика заряда для KONICA MINOLTA Bizhub C227/287 (CET), CET7167</t>
  </si>
  <si>
    <t>Драм-юнит DR215K для KONICA MINOLTA Bizhub C226/266 (CET) Black, 102000 стр., CET7374</t>
  </si>
  <si>
    <t>Барабан (Япония) для KONICA MINOLTA Bizhub C220/C280/C224/C284/224E/284E/C224e/C284e (CET), 130000 стр., CET7059</t>
  </si>
  <si>
    <t>Драм-юнит DR-311K для KONICA MINOLTA Bizhub C220/C280/C360 (CET) Black, CET7983</t>
  </si>
  <si>
    <t>Чип драм-юнита для KONICA MINOLTA Bizhub C220/C280/C360 (CET) Black, (WW), 120000 стр., CET8313</t>
  </si>
  <si>
    <t>Ракель для KONICA MINOLTA Bizhub C203/C253/C353 (CET), CET3724</t>
  </si>
  <si>
    <t>Узел коротрона заряда для KONICA MINOLTA Bizhub C220/C280/C360 (CET), 100000 стр., CET7053</t>
  </si>
  <si>
    <t>Драм-юнит DR-311 для KONICA MINOLTA Bizhub C220/C280/C360 (CET) CMY, CET7984</t>
  </si>
  <si>
    <t>Чип драм-юнита для KONICA MINOLTA Bizhub C220/C280/C360 (CET) CMY, (WW), 90000 стр., CET8314</t>
  </si>
  <si>
    <t>Драм-юнит DR312 для KONICA MINOLTA Bizhub 227/287/367 (CET), 110000 стр., CET7372</t>
  </si>
  <si>
    <t>Драм-юнит DR-312 для KONICA MINOLTA Bizhub 227/287/367 (CET), 110000 стр., CET471005</t>
  </si>
  <si>
    <t>Чип драм-юнита для KONICA MINOLTA Bizhub C221/C281 (CET) Black, 120000 стр., CET8200N</t>
  </si>
  <si>
    <t>Барабан (Япония) для KONICA MINOLTA Bizhub 227/287/367 (CET), 110000 стр., CET7158</t>
  </si>
  <si>
    <t>Ракель для KONICA MINOLTA Bizhub 227/287/367 (CET), CET7156</t>
  </si>
  <si>
    <t>Драм-юнит DR-313K для KONICA MINOLTA Bizhub C258/C308/C368 (CET) Black, CET7370</t>
  </si>
  <si>
    <t>Ролик очистки ролика заряда для KONICA MINOLTA Bizhub C258/C308/C368 (CET), CET7151</t>
  </si>
  <si>
    <t>Драм-юнит DR-313 для KONICA MINOLTA Bizhub C258/C308/C368 (CET) CMY, CET7371</t>
  </si>
  <si>
    <t>Драм-юнит DR-411 для KONICA MINOLTA Bizhub 223/283/363 (CET), 121000 стр., CET471008</t>
  </si>
  <si>
    <t>Барабан (Япония) для KONICA MINOLTA Bizhub 222/282/362/223/283/363/423 (CET), 120000 стр., CET7075</t>
  </si>
  <si>
    <t>Ракель 4021-5622-01, 4034-5622-01, AOXX-3618-00, 4021-5622-01 для KONICA MINOLTA Bizhub 162/163/180/210/220 (CET), CET4662</t>
  </si>
  <si>
    <t>Драм-юнит DU-102C, DU-104 для KONICA MINOLTA Bizhub Pro C5500/C5501/C6500/C6501 (CET), 230000 стр., CET7367</t>
  </si>
  <si>
    <t>Барабан (Long Life) для KONICA MINOLTA Bizhub Pro C5500/6500/Press C6000 (CET), 250000 стр., CET7117</t>
  </si>
  <si>
    <t>Ракель для KONICA MINOLTA Bizhub Pro C500 (CET), CET7049</t>
  </si>
  <si>
    <t>Щетка очистки (Япония) для KONICA MINOLTA Bizhub Pro C500 (CET), CET7027</t>
  </si>
  <si>
    <t>Смазывающая пластина барабана для KONICA MINOLTA Bizhub Pro C500 (CET), CET7026</t>
  </si>
  <si>
    <t>Драм-юнит DR-512K для KONICA MINOLTA Bizhub 224E/C284e/C221/C281/C224/C284 (CET) Black, 130000 стр., CET7368</t>
  </si>
  <si>
    <t>Драм-юнит DR-512K для KONICA MINOLTA Bizhub 224e/284e/364e (CET), 130000 стр., CET471004</t>
  </si>
  <si>
    <t>Узел коротрона заряда для KONICA MINOLTA Bizhub C221/C281 (CET), 100000 стр., CET7054</t>
  </si>
  <si>
    <t>Драм-юнит DR-512 для KONICA MINOLTA Bizhub 224E/C284e/C221/C281/C224/C284 (CET) CMY, 90000 стр., CET7369</t>
  </si>
  <si>
    <t>Драм-юнит DK-1150 для KYOCERA ECOSYS P2235dn/2040dn/M2135dn/2635dn/2040dn/2540dn (CET), 100000 стр., CET8997</t>
  </si>
  <si>
    <t>Барабан (Япония) для KYOCERA ECOSYS P2235dn/P2040dn/M2040dn/M2540dw (CET), 100000 стр., CET7844</t>
  </si>
  <si>
    <t>Ракель для KYOCERA ECOSYS P2235dn/P2040dn/M2135dn/2735dw/M2040dn (CET), CET7843</t>
  </si>
  <si>
    <t>Драм-юнит D009-2105 для RICOH Aficio MP4000/MP4001G/MP5000/MP5001G (CET), 160000 стр., CET6995</t>
  </si>
  <si>
    <t>Барабан для RICOH Aficio MP4000/MP4001G/MP4002/MP5000/MP5001G/MP5002 (CET), 160000 стр., CET5046</t>
  </si>
  <si>
    <t>Барабан (Япония) для RICOH Aficio MP4000/MP4001G/MP4002/MP5000/MP5001G/MP5002 (CET), 150000 стр., CET6996M</t>
  </si>
  <si>
    <t>Барабан D009-9510 для RICOH MP4000/4001G/4002/5000/5001G/5002 (CET), 160000 стр., CET101007</t>
  </si>
  <si>
    <t>Ракель B082-2353, B213-2354, B082-2353, B082-2354, B213-2354, B291-2354, D009-2351 для RICOH Aficio 2035/2045 (CET), CET4676</t>
  </si>
  <si>
    <t>Ролик заряда (Япония) AD02-7006, AD02-7012, AD02-7012 для RICOH Aficio 1035/1045 (CET), CET6259</t>
  </si>
  <si>
    <t>Ролик очистки ролика заряда (Япония) B082-2329 для RICOH Aficio MP3500/MP4500 (CET), CET6082</t>
  </si>
  <si>
    <t>Драм-юнит D869-2221 для RICOH MP2554SP/3054SP/3554SP/4054SP/6054SP (CET), CET6545</t>
  </si>
  <si>
    <t>Барабан (Япония) D197-9510 для RICOH MP2554SP/3054SP/4054SP/5054SP/6054SP (CET), 100000 стр., CET7728</t>
  </si>
  <si>
    <t>Ракель B039-2289, AD04-1152 для RICOH Aficio 1015/1018 (CET), CET4593</t>
  </si>
  <si>
    <t>Ролик заряда (Япония) AD02-7018 для RICOH Aficio 1015/1018 (CET), CET6238</t>
  </si>
  <si>
    <t>Щетка очистки AD04-2058 для RICOH Aficio 1015/1018 (CET), CET8444</t>
  </si>
  <si>
    <t>Драм-юнит D188-2252 для RICOH MPC2003/MPC2503 (CET), CET6546</t>
  </si>
  <si>
    <t>Барабан (Япония) для RICOH MPC2003/MPC2503/MPC2004/MPC2504 (CET), 60000 стр., CET6232</t>
  </si>
  <si>
    <t>Ракель для RICOH MPC2003/MPC2503 (CET), CET6233</t>
  </si>
  <si>
    <t>Ролик заряда (Япония) для RICOH MPC2003/MPC2503 (CET), CET6235</t>
  </si>
  <si>
    <t>Ролик очистки ролика заряда для RICOH MPC2003/MPC2503 (CET), CET6286</t>
  </si>
  <si>
    <t>Чип драм-юнита 013R00663 для XEROX Color 550/560/570 (CET) Black, (WW), 190000 стр., CET1357K</t>
  </si>
  <si>
    <t>Барабан для XEROX DocuColor 240/242/250/252/260, WorkCentre 7655/7665/7675/7755/7765/7775 (CET) Black, 250000 стр., CET7936</t>
  </si>
  <si>
    <t>Ракель черного драм-юнита для WorkCentre 7655/7665/7675/7755/7765/7775 (CET), CET7967</t>
  </si>
  <si>
    <t>Драм-юнит 013R00664 для XEROX Color 550/560/570/C60/C70 (CET) CMY, 100000 стр., CET7953</t>
  </si>
  <si>
    <t>Чип драм-юнита 013R00664 для XEROX Color 550/560/570 (CET) CMY, (WW), 85000 стр., CET1357C</t>
  </si>
  <si>
    <t>Барабан (Япония) для XEROX DocuColor 240/242/250/252/260, WorkCentre 7655/7665/7675/7755/7765/7775 (CET) CMY, 100000 стр., CET7937</t>
  </si>
  <si>
    <t>Ракель цветного драм-юнита для WorkCentre 7655/7665/7675/7755/7765/7775 (CET), CET7968</t>
  </si>
  <si>
    <t>Драм-юнит 108R00861 для XEROX Phaser 7500 (CET), 150000 стр., CET471001</t>
  </si>
  <si>
    <t>Чип драм-юнита 108R00861 для XEROX Phaser 7500 (CET) CMYK, (WW), 80000 стр., CET1572</t>
  </si>
  <si>
    <t>Барабан (Long Life) CT350851 013R00647 для XEROX Phaser 7500, WorkCentre 7525/7545/7835 (CET), 150000 стр., CET7791</t>
  </si>
  <si>
    <t>Ракель для XEROX WorkCentre 7525/7530/7535/7545/7556/7830/7835/7845/7855/7970 (CET), CET7965</t>
  </si>
  <si>
    <t>Ролик заряда для XEROX WorkCentre 7425/7428/7435/7525/7530/7535/7545/7556 (CET), CET7922</t>
  </si>
  <si>
    <t>Ролик очистки ролика заряда для XEROX WorkCentre 7525/7530/7535/7545/7556/7830/7835/7845/7855/7970 (CET), CET7964</t>
  </si>
  <si>
    <t>Драм-юнит для XEROX WorkCentre 7525/7530/7535/7545/7556/7830/7835/7845/7855/7970 (CET), 150000 стр., CET7949N</t>
  </si>
  <si>
    <t>Чип драм-юнита 013R00662 для XEROX WorkCentre 7525/7530/7535/7545/7556 (CET) CMYK, (WW), 125000 стр., CET1613</t>
  </si>
  <si>
    <t>новинка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</si>
</sst>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809]* #,##0.0_-;\-[$$-4809]* #,##0.0_-;_-[$$-4809]* &quot;-&quot;?_-;_-@_-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3"/>
      <color theme="1"/>
      <name val="Calibri"/>
      <family val="2"/>
      <scheme val="minor"/>
    </font>
    <font>
      <b/>
      <sz val="13"/>
      <color indexed="8"/>
      <name val="Calibri"/>
      <family val="2"/>
    </font>
    <font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6821E"/>
        <bgColor indexed="64"/>
      </patternFill>
    </fill>
    <fill>
      <patternFill patternType="solid">
        <fgColor rgb="FFF7821D"/>
        <bgColor indexed="64"/>
      </patternFill>
    </fill>
    <fill>
      <patternFill patternType="solid">
        <fgColor rgb="FFF2F0EE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6" fillId="0" borderId="0"/>
  </cellStyleXfs>
  <cellXfs count="96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2" borderId="1" xfId="0" applyFill="1" applyBorder="1" applyAlignment="1"/>
    <xf numFmtId="0" fontId="0" fillId="2" borderId="3" xfId="0" applyFill="1" applyBorder="1" applyAlignment="1"/>
    <xf numFmtId="0" fontId="0" fillId="0" borderId="1" xfId="0" applyFill="1" applyBorder="1" applyAlignment="1"/>
    <xf numFmtId="0" fontId="1" fillId="3" borderId="3" xfId="0" applyFont="1" applyFill="1" applyBorder="1" applyAlignment="1">
      <alignment horizontal="left" vertical="center"/>
    </xf>
    <xf numFmtId="164" fontId="1" fillId="3" borderId="3" xfId="0" applyNumberFormat="1" applyFont="1" applyFill="1" applyBorder="1" applyAlignment="1">
      <alignment horizontal="left" vertical="center"/>
    </xf>
    <xf numFmtId="0" fontId="1" fillId="3" borderId="3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164" fontId="1" fillId="4" borderId="1" xfId="0" applyNumberFormat="1" applyFont="1" applyFill="1" applyBorder="1" applyAlignment="1">
      <alignment horizontal="left" vertical="center"/>
    </xf>
    <xf numFmtId="0" fontId="0" fillId="4" borderId="1" xfId="0" applyFill="1" applyBorder="1" applyAlignment="1">
      <alignment vertical="center" wrapText="1"/>
    </xf>
    <xf numFmtId="164" fontId="0" fillId="4" borderId="1" xfId="0" applyNumberForma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/>
    </xf>
    <xf numFmtId="164" fontId="1" fillId="5" borderId="1" xfId="0" applyNumberFormat="1" applyFont="1" applyFill="1" applyBorder="1" applyAlignment="1">
      <alignment horizontal="left" vertical="center"/>
    </xf>
    <xf numFmtId="0" fontId="0" fillId="5" borderId="1" xfId="0" applyFill="1" applyBorder="1" applyAlignment="1">
      <alignment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0" fillId="5" borderId="2" xfId="0" applyFill="1" applyBorder="1" applyAlignment="1">
      <alignment horizontal="left" vertical="center"/>
    </xf>
    <xf numFmtId="164" fontId="1" fillId="5" borderId="2" xfId="0" applyNumberFormat="1" applyFont="1" applyFill="1" applyBorder="1" applyAlignment="1">
      <alignment horizontal="left" vertical="center"/>
    </xf>
    <xf numFmtId="0" fontId="0" fillId="5" borderId="2" xfId="0" applyFill="1" applyBorder="1" applyAlignment="1">
      <alignment vertical="center" wrapText="1"/>
    </xf>
    <xf numFmtId="0" fontId="0" fillId="0" borderId="2" xfId="0" applyFill="1" applyBorder="1" applyAlignment="1"/>
    <xf numFmtId="0" fontId="1" fillId="3" borderId="1" xfId="0" applyFont="1" applyFill="1" applyBorder="1" applyAlignment="1">
      <alignment horizontal="left" vertical="center"/>
    </xf>
    <xf numFmtId="164" fontId="1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164" fontId="0" fillId="3" borderId="1" xfId="0" applyNumberFormat="1" applyFill="1" applyBorder="1" applyAlignment="1">
      <alignment horizontal="left" vertical="center"/>
    </xf>
    <xf numFmtId="0" fontId="0" fillId="3" borderId="1" xfId="0" applyFill="1" applyBorder="1" applyAlignment="1">
      <alignment vertical="center" wrapText="1"/>
    </xf>
    <xf numFmtId="0" fontId="0" fillId="0" borderId="1" xfId="0" applyFill="1" applyBorder="1"/>
    <xf numFmtId="0" fontId="3" fillId="0" borderId="0" xfId="0" applyFont="1"/>
    <xf numFmtId="0" fontId="5" fillId="0" borderId="0" xfId="0" applyFont="1" applyFill="1" applyBorder="1"/>
    <xf numFmtId="0" fontId="5" fillId="0" borderId="0" xfId="0" applyFont="1"/>
    <xf numFmtId="0" fontId="0" fillId="2" borderId="4" xfId="0" applyFill="1" applyBorder="1" applyAlignment="1"/>
    <xf numFmtId="0" fontId="0" fillId="3" borderId="1" xfId="0" applyFill="1" applyBorder="1" applyAlignment="1"/>
    <xf numFmtId="0" fontId="3" fillId="6" borderId="4" xfId="0" applyFont="1" applyFill="1" applyBorder="1" applyAlignment="1"/>
    <xf numFmtId="0" fontId="4" fillId="6" borderId="5" xfId="0" applyFont="1" applyFill="1" applyBorder="1" applyAlignment="1">
      <alignment horizontal="left" vertical="center" wrapText="1"/>
    </xf>
    <xf numFmtId="0" fontId="3" fillId="6" borderId="5" xfId="0" applyFont="1" applyFill="1" applyBorder="1" applyAlignment="1">
      <alignment horizontal="left" vertical="center"/>
    </xf>
    <xf numFmtId="164" fontId="4" fillId="6" borderId="5" xfId="0" applyNumberFormat="1" applyFont="1" applyFill="1" applyBorder="1" applyAlignment="1">
      <alignment horizontal="left" vertical="center"/>
    </xf>
    <xf numFmtId="164" fontId="3" fillId="6" borderId="5" xfId="0" applyNumberFormat="1" applyFont="1" applyFill="1" applyBorder="1" applyAlignment="1">
      <alignment horizontal="left" vertical="center"/>
    </xf>
    <xf numFmtId="0" fontId="3" fillId="6" borderId="6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0" fillId="3" borderId="1" xfId="0" applyNumberFormat="1" applyFill="1" applyBorder="1" applyAlignment="1">
      <alignment horizontal="center" vertical="center"/>
    </xf>
    <xf numFmtId="0" fontId="3" fillId="7" borderId="4" xfId="0" applyFont="1" applyFill="1" applyBorder="1" applyAlignment="1"/>
    <xf numFmtId="0" fontId="4" fillId="7" borderId="5" xfId="0" applyFont="1" applyFill="1" applyBorder="1" applyAlignment="1">
      <alignment horizontal="left" vertical="center" wrapText="1"/>
    </xf>
    <xf numFmtId="0" fontId="3" fillId="7" borderId="5" xfId="0" applyFont="1" applyFill="1" applyBorder="1" applyAlignment="1">
      <alignment horizontal="left" vertical="center"/>
    </xf>
    <xf numFmtId="164" fontId="4" fillId="7" borderId="5" xfId="0" applyNumberFormat="1" applyFont="1" applyFill="1" applyBorder="1" applyAlignment="1">
      <alignment horizontal="left" vertical="center"/>
    </xf>
    <xf numFmtId="164" fontId="3" fillId="7" borderId="5" xfId="0" applyNumberFormat="1" applyFont="1" applyFill="1" applyBorder="1" applyAlignment="1">
      <alignment horizontal="left" vertical="center"/>
    </xf>
    <xf numFmtId="0" fontId="3" fillId="7" borderId="6" xfId="0" applyFont="1" applyFill="1" applyBorder="1" applyAlignment="1">
      <alignment vertical="center" wrapText="1"/>
    </xf>
    <xf numFmtId="0" fontId="3" fillId="8" borderId="4" xfId="0" applyFont="1" applyFill="1" applyBorder="1" applyAlignment="1"/>
    <xf numFmtId="0" fontId="4" fillId="8" borderId="5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/>
    </xf>
    <xf numFmtId="164" fontId="4" fillId="8" borderId="5" xfId="0" applyNumberFormat="1" applyFont="1" applyFill="1" applyBorder="1" applyAlignment="1">
      <alignment horizontal="left" vertical="center"/>
    </xf>
    <xf numFmtId="164" fontId="3" fillId="8" borderId="5" xfId="0" applyNumberFormat="1" applyFont="1" applyFill="1" applyBorder="1" applyAlignment="1">
      <alignment horizontal="left" vertical="center"/>
    </xf>
    <xf numFmtId="0" fontId="3" fillId="8" borderId="6" xfId="0" applyFont="1" applyFill="1" applyBorder="1" applyAlignment="1">
      <alignment vertical="center" wrapText="1"/>
    </xf>
    <xf numFmtId="0" fontId="3" fillId="9" borderId="4" xfId="0" applyFont="1" applyFill="1" applyBorder="1" applyAlignment="1"/>
    <xf numFmtId="0" fontId="4" fillId="9" borderId="5" xfId="0" applyFont="1" applyFill="1" applyBorder="1" applyAlignment="1">
      <alignment horizontal="left" vertical="center" wrapText="1"/>
    </xf>
    <xf numFmtId="0" fontId="3" fillId="9" borderId="5" xfId="0" applyFont="1" applyFill="1" applyBorder="1" applyAlignment="1">
      <alignment horizontal="left" vertical="center"/>
    </xf>
    <xf numFmtId="164" fontId="4" fillId="9" borderId="5" xfId="0" applyNumberFormat="1" applyFont="1" applyFill="1" applyBorder="1" applyAlignment="1">
      <alignment horizontal="left" vertical="center"/>
    </xf>
    <xf numFmtId="164" fontId="3" fillId="9" borderId="5" xfId="0" applyNumberFormat="1" applyFont="1" applyFill="1" applyBorder="1" applyAlignment="1">
      <alignment horizontal="left" vertical="center"/>
    </xf>
    <xf numFmtId="0" fontId="3" fillId="9" borderId="6" xfId="0" applyFont="1" applyFill="1" applyBorder="1" applyAlignment="1">
      <alignment vertical="center" wrapText="1"/>
    </xf>
    <xf numFmtId="0" fontId="3" fillId="9" borderId="5" xfId="0" applyFont="1" applyFill="1" applyBorder="1"/>
    <xf numFmtId="164" fontId="3" fillId="9" borderId="5" xfId="0" applyNumberFormat="1" applyFont="1" applyFill="1" applyBorder="1"/>
    <xf numFmtId="0" fontId="3" fillId="9" borderId="6" xfId="0" applyFont="1" applyFill="1" applyBorder="1" applyAlignment="1">
      <alignment wrapText="1"/>
    </xf>
    <xf numFmtId="164" fontId="0" fillId="5" borderId="3" xfId="0" applyNumberFormat="1" applyFill="1" applyBorder="1" applyAlignment="1">
      <alignment horizontal="left" vertical="center"/>
    </xf>
    <xf numFmtId="164" fontId="0" fillId="5" borderId="3" xfId="0" applyNumberFormat="1" applyFill="1" applyBorder="1" applyAlignment="1">
      <alignment horizontal="center" vertical="center"/>
    </xf>
    <xf numFmtId="164" fontId="0" fillId="5" borderId="3" xfId="0" applyNumberFormat="1" applyFill="1" applyBorder="1" applyAlignment="1">
      <alignment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0" fillId="5" borderId="9" xfId="0" applyNumberFormat="1" applyFill="1" applyBorder="1" applyAlignment="1">
      <alignment horizontal="center" vertical="center"/>
    </xf>
    <xf numFmtId="0" fontId="3" fillId="10" borderId="4" xfId="0" applyFont="1" applyFill="1" applyBorder="1" applyAlignment="1"/>
    <xf numFmtId="0" fontId="4" fillId="10" borderId="5" xfId="0" applyFont="1" applyFill="1" applyBorder="1" applyAlignment="1">
      <alignment horizontal="left" vertical="center" wrapText="1"/>
    </xf>
    <xf numFmtId="0" fontId="3" fillId="10" borderId="5" xfId="0" applyFont="1" applyFill="1" applyBorder="1" applyAlignment="1">
      <alignment horizontal="left" vertical="center"/>
    </xf>
    <xf numFmtId="164" fontId="4" fillId="10" borderId="5" xfId="0" applyNumberFormat="1" applyFont="1" applyFill="1" applyBorder="1" applyAlignment="1">
      <alignment horizontal="left" vertical="center"/>
    </xf>
    <xf numFmtId="164" fontId="3" fillId="10" borderId="5" xfId="0" applyNumberFormat="1" applyFont="1" applyFill="1" applyBorder="1" applyAlignment="1">
      <alignment horizontal="left" vertical="center"/>
    </xf>
    <xf numFmtId="0" fontId="3" fillId="10" borderId="6" xfId="0" applyFont="1" applyFill="1" applyBorder="1" applyAlignment="1">
      <alignment vertical="center" wrapText="1"/>
    </xf>
    <xf numFmtId="0" fontId="3" fillId="11" borderId="4" xfId="0" applyFont="1" applyFill="1" applyBorder="1" applyAlignment="1"/>
    <xf numFmtId="0" fontId="4" fillId="11" borderId="5" xfId="0" applyFont="1" applyFill="1" applyBorder="1" applyAlignment="1">
      <alignment horizontal="left" vertical="center" wrapText="1"/>
    </xf>
    <xf numFmtId="0" fontId="3" fillId="11" borderId="5" xfId="0" applyFont="1" applyFill="1" applyBorder="1" applyAlignment="1">
      <alignment horizontal="left" vertical="center"/>
    </xf>
    <xf numFmtId="164" fontId="4" fillId="11" borderId="5" xfId="0" applyNumberFormat="1" applyFont="1" applyFill="1" applyBorder="1" applyAlignment="1">
      <alignment horizontal="left" vertical="center"/>
    </xf>
    <xf numFmtId="164" fontId="3" fillId="11" borderId="5" xfId="0" applyNumberFormat="1" applyFont="1" applyFill="1" applyBorder="1" applyAlignment="1">
      <alignment horizontal="left" vertical="center"/>
    </xf>
    <xf numFmtId="0" fontId="3" fillId="11" borderId="6" xfId="0" applyFont="1" applyFill="1" applyBorder="1" applyAlignment="1">
      <alignment vertical="center" wrapText="1"/>
    </xf>
    <xf numFmtId="0" fontId="2" fillId="12" borderId="2" xfId="0" applyFont="1" applyFill="1" applyBorder="1"/>
    <xf numFmtId="0" fontId="2" fillId="12" borderId="2" xfId="0" applyFont="1" applyFill="1" applyBorder="1" applyAlignment="1">
      <alignment wrapText="1"/>
    </xf>
    <xf numFmtId="164" fontId="0" fillId="5" borderId="2" xfId="0" applyNumberFormat="1" applyFill="1" applyBorder="1" applyAlignment="1">
      <alignment horizontal="center" vertical="center"/>
    </xf>
    <xf numFmtId="164" fontId="0" fillId="5" borderId="7" xfId="0" applyNumberFormat="1" applyFill="1" applyBorder="1" applyAlignment="1">
      <alignment horizontal="center" vertical="center"/>
    </xf>
    <xf numFmtId="164" fontId="0" fillId="5" borderId="3" xfId="0" applyNumberFormat="1" applyFill="1" applyBorder="1" applyAlignment="1">
      <alignment horizontal="center" vertical="center"/>
    </xf>
    <xf numFmtId="164" fontId="0" fillId="5" borderId="2" xfId="0" applyNumberFormat="1" applyFill="1" applyBorder="1" applyAlignment="1">
      <alignment horizontal="left" vertical="center"/>
    </xf>
    <xf numFmtId="164" fontId="0" fillId="5" borderId="7" xfId="0" applyNumberFormat="1" applyFill="1" applyBorder="1" applyAlignment="1">
      <alignment horizontal="left" vertical="center"/>
    </xf>
    <xf numFmtId="164" fontId="0" fillId="5" borderId="3" xfId="0" applyNumberFormat="1" applyFill="1" applyBorder="1" applyAlignment="1">
      <alignment horizontal="left" vertical="center"/>
    </xf>
    <xf numFmtId="164" fontId="0" fillId="5" borderId="1" xfId="0" applyNumberForma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3" xfId="0" applyNumberFormat="1" applyFont="1" applyFill="1" applyBorder="1" applyAlignment="1">
      <alignment horizontal="center" vertical="center"/>
    </xf>
    <xf numFmtId="164" fontId="0" fillId="5" borderId="8" xfId="0" applyNumberForma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2F0EE"/>
      <color rgb="FFF7821D"/>
      <color rgb="FFFF99CC"/>
      <color rgb="FFF7F767"/>
      <color rgb="FFCCFF66"/>
      <color rgb="FF99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pn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40</xdr:row>
      <xdr:rowOff>30954</xdr:rowOff>
    </xdr:from>
    <xdr:to>
      <xdr:col>0</xdr:col>
      <xdr:colOff>1190625</xdr:colOff>
      <xdr:row>40</xdr:row>
      <xdr:rowOff>866773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F38B6FC-1D15-4D55-B915-5F622A5E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1479"/>
          <a:ext cx="1057275" cy="835819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42</xdr:row>
      <xdr:rowOff>38101</xdr:rowOff>
    </xdr:from>
    <xdr:to>
      <xdr:col>0</xdr:col>
      <xdr:colOff>1228053</xdr:colOff>
      <xdr:row>42</xdr:row>
      <xdr:rowOff>781051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D05C24EF-4515-4131-8FEC-D6416088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152651"/>
          <a:ext cx="999452" cy="7429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43</xdr:row>
      <xdr:rowOff>28575</xdr:rowOff>
    </xdr:from>
    <xdr:to>
      <xdr:col>0</xdr:col>
      <xdr:colOff>1275450</xdr:colOff>
      <xdr:row>43</xdr:row>
      <xdr:rowOff>828000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4B54B6A-771D-4630-981E-54173793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81325"/>
          <a:ext cx="1104000" cy="7994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</xdr:row>
      <xdr:rowOff>19050</xdr:rowOff>
    </xdr:from>
    <xdr:to>
      <xdr:col>0</xdr:col>
      <xdr:colOff>1237350</xdr:colOff>
      <xdr:row>44</xdr:row>
      <xdr:rowOff>818475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CAE5784-1CCD-4A0D-896D-B93B6C3E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00"/>
          <a:ext cx="1046850" cy="79942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45</xdr:row>
      <xdr:rowOff>19050</xdr:rowOff>
    </xdr:from>
    <xdr:to>
      <xdr:col>0</xdr:col>
      <xdr:colOff>1258290</xdr:colOff>
      <xdr:row>45</xdr:row>
      <xdr:rowOff>808950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378F788C-26D9-4ED4-B704-D74EB550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648200"/>
          <a:ext cx="1105890" cy="7899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48</xdr:row>
      <xdr:rowOff>152400</xdr:rowOff>
    </xdr:from>
    <xdr:to>
      <xdr:col>0</xdr:col>
      <xdr:colOff>1275450</xdr:colOff>
      <xdr:row>48</xdr:row>
      <xdr:rowOff>732750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6C8FD7FF-2611-4977-A673-036329F4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28675"/>
          <a:ext cx="1094475" cy="58035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41</xdr:row>
      <xdr:rowOff>28575</xdr:rowOff>
    </xdr:from>
    <xdr:to>
      <xdr:col>0</xdr:col>
      <xdr:colOff>1237350</xdr:colOff>
      <xdr:row>41</xdr:row>
      <xdr:rowOff>856575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6AB6F18E-FA02-46CF-9590-32F2E090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04925"/>
          <a:ext cx="1056375" cy="8280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49</xdr:row>
      <xdr:rowOff>104775</xdr:rowOff>
    </xdr:from>
    <xdr:to>
      <xdr:col>0</xdr:col>
      <xdr:colOff>1277340</xdr:colOff>
      <xdr:row>49</xdr:row>
      <xdr:rowOff>770850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26B3A47-8DEE-424C-AED5-4915BDC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19250"/>
          <a:ext cx="1096365" cy="666075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50</xdr:row>
      <xdr:rowOff>47625</xdr:rowOff>
    </xdr:from>
    <xdr:to>
      <xdr:col>0</xdr:col>
      <xdr:colOff>1316276</xdr:colOff>
      <xdr:row>50</xdr:row>
      <xdr:rowOff>771525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BD561F00-2EAB-4AE8-BC82-96C8D997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1085850"/>
          <a:ext cx="1182927" cy="7239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51</xdr:row>
      <xdr:rowOff>85725</xdr:rowOff>
    </xdr:from>
    <xdr:to>
      <xdr:col>0</xdr:col>
      <xdr:colOff>1256400</xdr:colOff>
      <xdr:row>51</xdr:row>
      <xdr:rowOff>694650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8552EC13-7C24-4E71-AE6A-8A1CD3454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276600"/>
          <a:ext cx="1084950" cy="6089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52</xdr:row>
      <xdr:rowOff>76200</xdr:rowOff>
    </xdr:from>
    <xdr:to>
      <xdr:col>0</xdr:col>
      <xdr:colOff>1294500</xdr:colOff>
      <xdr:row>52</xdr:row>
      <xdr:rowOff>732750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7DAC5220-1528-4191-8DA1-9EC915872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105275"/>
          <a:ext cx="1094475" cy="6565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53</xdr:row>
      <xdr:rowOff>66675</xdr:rowOff>
    </xdr:from>
    <xdr:to>
      <xdr:col>0</xdr:col>
      <xdr:colOff>1246875</xdr:colOff>
      <xdr:row>53</xdr:row>
      <xdr:rowOff>751800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72E8CD6E-8B2B-40AA-803F-4A3CF328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933950"/>
          <a:ext cx="1027800" cy="6851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143</xdr:row>
      <xdr:rowOff>9525</xdr:rowOff>
    </xdr:from>
    <xdr:to>
      <xdr:col>0</xdr:col>
      <xdr:colOff>1237350</xdr:colOff>
      <xdr:row>143</xdr:row>
      <xdr:rowOff>837525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B546F184-4599-4501-9996-5CEBC19B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051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145</xdr:row>
      <xdr:rowOff>9525</xdr:rowOff>
    </xdr:from>
    <xdr:to>
      <xdr:col>0</xdr:col>
      <xdr:colOff>1246875</xdr:colOff>
      <xdr:row>145</xdr:row>
      <xdr:rowOff>837525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21FBB6D6-8922-49D7-A3A5-6535D61B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1433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146</xdr:row>
      <xdr:rowOff>9525</xdr:rowOff>
    </xdr:from>
    <xdr:to>
      <xdr:col>0</xdr:col>
      <xdr:colOff>1227825</xdr:colOff>
      <xdr:row>146</xdr:row>
      <xdr:rowOff>837525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EC75D64A-17A9-4E20-83CE-74C8FA57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9815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148</xdr:row>
      <xdr:rowOff>9525</xdr:rowOff>
    </xdr:from>
    <xdr:to>
      <xdr:col>0</xdr:col>
      <xdr:colOff>1265925</xdr:colOff>
      <xdr:row>148</xdr:row>
      <xdr:rowOff>837525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39CA131E-38A8-4A7D-8EE6-B8369EB0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59543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155</xdr:row>
      <xdr:rowOff>28575</xdr:rowOff>
    </xdr:from>
    <xdr:to>
      <xdr:col>0</xdr:col>
      <xdr:colOff>1227825</xdr:colOff>
      <xdr:row>155</xdr:row>
      <xdr:rowOff>856575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A08A9D22-4AF7-4BB7-A24C-C7E671C8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82892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153</xdr:row>
      <xdr:rowOff>47625</xdr:rowOff>
    </xdr:from>
    <xdr:to>
      <xdr:col>0</xdr:col>
      <xdr:colOff>1256400</xdr:colOff>
      <xdr:row>153</xdr:row>
      <xdr:rowOff>875625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DB51EC63-560A-4C2F-8FBB-9CF9DBCAB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6868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151</xdr:row>
      <xdr:rowOff>38100</xdr:rowOff>
    </xdr:from>
    <xdr:to>
      <xdr:col>0</xdr:col>
      <xdr:colOff>1237350</xdr:colOff>
      <xdr:row>151</xdr:row>
      <xdr:rowOff>866100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700E1407-07D4-4B95-8416-5703583B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9246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152</xdr:row>
      <xdr:rowOff>19050</xdr:rowOff>
    </xdr:from>
    <xdr:to>
      <xdr:col>0</xdr:col>
      <xdr:colOff>1237350</xdr:colOff>
      <xdr:row>152</xdr:row>
      <xdr:rowOff>847050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FD411280-CBB1-4FE3-8457-3503D55A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78192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99</xdr:row>
      <xdr:rowOff>28575</xdr:rowOff>
    </xdr:from>
    <xdr:to>
      <xdr:col>0</xdr:col>
      <xdr:colOff>1237350</xdr:colOff>
      <xdr:row>99</xdr:row>
      <xdr:rowOff>856575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94C66C3B-6C75-43C2-B78B-D97949E74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26186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100</xdr:row>
      <xdr:rowOff>19050</xdr:rowOff>
    </xdr:from>
    <xdr:to>
      <xdr:col>0</xdr:col>
      <xdr:colOff>1189725</xdr:colOff>
      <xdr:row>100</xdr:row>
      <xdr:rowOff>847050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F9D73BC4-33F0-4712-8C04-C4078FC8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5062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28575</xdr:rowOff>
    </xdr:from>
    <xdr:to>
      <xdr:col>0</xdr:col>
      <xdr:colOff>1151625</xdr:colOff>
      <xdr:row>101</xdr:row>
      <xdr:rowOff>856575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F6DA0C1D-108F-4E99-9326-825178E5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729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103</xdr:row>
      <xdr:rowOff>19050</xdr:rowOff>
    </xdr:from>
    <xdr:to>
      <xdr:col>0</xdr:col>
      <xdr:colOff>1229715</xdr:colOff>
      <xdr:row>103</xdr:row>
      <xdr:rowOff>847050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F316D692-7C36-4F73-8DAC-409B86B4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220700"/>
          <a:ext cx="1105890" cy="828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110</xdr:row>
      <xdr:rowOff>28575</xdr:rowOff>
    </xdr:from>
    <xdr:to>
      <xdr:col>0</xdr:col>
      <xdr:colOff>1229715</xdr:colOff>
      <xdr:row>110</xdr:row>
      <xdr:rowOff>856575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7BA58541-8854-49B4-82E0-EFA14756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897350"/>
          <a:ext cx="1105890" cy="8280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108</xdr:row>
      <xdr:rowOff>28575</xdr:rowOff>
    </xdr:from>
    <xdr:to>
      <xdr:col>0</xdr:col>
      <xdr:colOff>1237350</xdr:colOff>
      <xdr:row>108</xdr:row>
      <xdr:rowOff>856575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1DC2DE5B-BED4-48FC-9E1A-FCE6A3055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0401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106</xdr:row>
      <xdr:rowOff>19050</xdr:rowOff>
    </xdr:from>
    <xdr:to>
      <xdr:col>0</xdr:col>
      <xdr:colOff>1218300</xdr:colOff>
      <xdr:row>106</xdr:row>
      <xdr:rowOff>847050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F9CAC356-3D2C-4337-8707-D698C2F6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3160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107</xdr:row>
      <xdr:rowOff>9525</xdr:rowOff>
    </xdr:from>
    <xdr:to>
      <xdr:col>0</xdr:col>
      <xdr:colOff>1218300</xdr:colOff>
      <xdr:row>107</xdr:row>
      <xdr:rowOff>837525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9E44817C-6D88-478D-A3D4-AB04ED4F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1638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198</xdr:row>
      <xdr:rowOff>95250</xdr:rowOff>
    </xdr:from>
    <xdr:to>
      <xdr:col>0</xdr:col>
      <xdr:colOff>1275450</xdr:colOff>
      <xdr:row>198</xdr:row>
      <xdr:rowOff>923250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C1B2B24F-BC05-491E-970B-7D22752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966835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199</xdr:row>
      <xdr:rowOff>38100</xdr:rowOff>
    </xdr:from>
    <xdr:to>
      <xdr:col>0</xdr:col>
      <xdr:colOff>1208775</xdr:colOff>
      <xdr:row>199</xdr:row>
      <xdr:rowOff>866100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89112FD8-1975-43B0-ACB5-4D3C3070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053512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201</xdr:row>
      <xdr:rowOff>66675</xdr:rowOff>
    </xdr:from>
    <xdr:to>
      <xdr:col>0</xdr:col>
      <xdr:colOff>1161150</xdr:colOff>
      <xdr:row>201</xdr:row>
      <xdr:rowOff>894675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63C79084-A975-443F-9DF6-D7EFBBFD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00228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200</xdr:row>
      <xdr:rowOff>47625</xdr:rowOff>
    </xdr:from>
    <xdr:to>
      <xdr:col>0</xdr:col>
      <xdr:colOff>1238251</xdr:colOff>
      <xdr:row>200</xdr:row>
      <xdr:rowOff>903410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E673364-613D-4749-8D30-AB41320B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781175"/>
          <a:ext cx="1143000" cy="85578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156</xdr:row>
      <xdr:rowOff>57150</xdr:rowOff>
    </xdr:from>
    <xdr:to>
      <xdr:col>0</xdr:col>
      <xdr:colOff>1311275</xdr:colOff>
      <xdr:row>157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F3B13207-2B7F-4E57-BE84-DAC408E5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1402675"/>
          <a:ext cx="1092200" cy="81915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149</xdr:row>
      <xdr:rowOff>28575</xdr:rowOff>
    </xdr:from>
    <xdr:to>
      <xdr:col>0</xdr:col>
      <xdr:colOff>1181100</xdr:colOff>
      <xdr:row>149</xdr:row>
      <xdr:rowOff>800100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7F092984-9D1A-43C3-8D87-924ACF2F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811625"/>
          <a:ext cx="1028700" cy="7715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104</xdr:row>
      <xdr:rowOff>22860</xdr:rowOff>
    </xdr:from>
    <xdr:to>
      <xdr:col>0</xdr:col>
      <xdr:colOff>1276350</xdr:colOff>
      <xdr:row>105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D8BFCCD-4403-410B-823D-174CFFEE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6899135"/>
          <a:ext cx="1114425" cy="83439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111</xdr:row>
      <xdr:rowOff>9525</xdr:rowOff>
    </xdr:from>
    <xdr:to>
      <xdr:col>0</xdr:col>
      <xdr:colOff>1281439</xdr:colOff>
      <xdr:row>111</xdr:row>
      <xdr:rowOff>847725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3C9591CC-9D5C-4F9E-AB65-1B29FB8BD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0384750"/>
          <a:ext cx="1119514" cy="8382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202</xdr:row>
      <xdr:rowOff>14287</xdr:rowOff>
    </xdr:from>
    <xdr:to>
      <xdr:col>0</xdr:col>
      <xdr:colOff>1285875</xdr:colOff>
      <xdr:row>202</xdr:row>
      <xdr:rowOff>885824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499F5E76-3E59-4E55-9664-3C072F646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161537"/>
          <a:ext cx="1162050" cy="871537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203</xdr:row>
      <xdr:rowOff>15826</xdr:rowOff>
    </xdr:from>
    <xdr:to>
      <xdr:col>0</xdr:col>
      <xdr:colOff>1314450</xdr:colOff>
      <xdr:row>203</xdr:row>
      <xdr:rowOff>914400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81D3FFA-9601-4830-9D98-FB4493F6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6087001"/>
          <a:ext cx="1200150" cy="898574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24</xdr:row>
      <xdr:rowOff>19503</xdr:rowOff>
    </xdr:from>
    <xdr:to>
      <xdr:col>0</xdr:col>
      <xdr:colOff>1257300</xdr:colOff>
      <xdr:row>24</xdr:row>
      <xdr:rowOff>838198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D371AD5-6B6E-4A09-A586-C4A3E7DAC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2734128"/>
          <a:ext cx="1085849" cy="81869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36</xdr:row>
      <xdr:rowOff>19050</xdr:rowOff>
    </xdr:from>
    <xdr:to>
      <xdr:col>0</xdr:col>
      <xdr:colOff>1200149</xdr:colOff>
      <xdr:row>36</xdr:row>
      <xdr:rowOff>837745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913D442-324E-47E2-92A7-0D028BCF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410075"/>
          <a:ext cx="1085849" cy="81869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23</xdr:row>
      <xdr:rowOff>28575</xdr:rowOff>
    </xdr:from>
    <xdr:to>
      <xdr:col>0</xdr:col>
      <xdr:colOff>1209675</xdr:colOff>
      <xdr:row>23</xdr:row>
      <xdr:rowOff>838199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82BB60DE-6817-4829-9FEB-D0E8E6C8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0"/>
          <a:ext cx="1076325" cy="80962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35</xdr:row>
      <xdr:rowOff>9525</xdr:rowOff>
    </xdr:from>
    <xdr:to>
      <xdr:col>0</xdr:col>
      <xdr:colOff>1228725</xdr:colOff>
      <xdr:row>35</xdr:row>
      <xdr:rowOff>819149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BFBBCBA1-9192-4084-8723-00F4670F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562350"/>
          <a:ext cx="1076325" cy="809624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18</xdr:row>
      <xdr:rowOff>9525</xdr:rowOff>
    </xdr:from>
    <xdr:to>
      <xdr:col>0</xdr:col>
      <xdr:colOff>1238250</xdr:colOff>
      <xdr:row>19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2A7E775A-8795-4E0E-AC0D-D505AC63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85950"/>
          <a:ext cx="1104900" cy="8286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12</xdr:row>
      <xdr:rowOff>16667</xdr:rowOff>
    </xdr:from>
    <xdr:to>
      <xdr:col>0</xdr:col>
      <xdr:colOff>1200150</xdr:colOff>
      <xdr:row>12</xdr:row>
      <xdr:rowOff>809624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47B10387-C94D-477D-B9B9-9B0C8DFF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4892"/>
          <a:ext cx="1057275" cy="792957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25</xdr:row>
      <xdr:rowOff>28575</xdr:rowOff>
    </xdr:from>
    <xdr:to>
      <xdr:col>0</xdr:col>
      <xdr:colOff>1238250</xdr:colOff>
      <xdr:row>25</xdr:row>
      <xdr:rowOff>821532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8BCC34D1-B298-40C8-9626-902E6F054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743200"/>
          <a:ext cx="1057275" cy="79295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37</xdr:row>
      <xdr:rowOff>28575</xdr:rowOff>
    </xdr:from>
    <xdr:to>
      <xdr:col>0</xdr:col>
      <xdr:colOff>1266825</xdr:colOff>
      <xdr:row>37</xdr:row>
      <xdr:rowOff>821532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307E6AD-1F71-42CE-A79D-39989C22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419600"/>
          <a:ext cx="1057275" cy="792957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31</xdr:row>
      <xdr:rowOff>38100</xdr:rowOff>
    </xdr:from>
    <xdr:to>
      <xdr:col>0</xdr:col>
      <xdr:colOff>1200150</xdr:colOff>
      <xdr:row>31</xdr:row>
      <xdr:rowOff>819150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EB654D87-EF14-4402-AA75-CE383EFB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590925"/>
          <a:ext cx="1038225" cy="7810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81</xdr:row>
      <xdr:rowOff>28575</xdr:rowOff>
    </xdr:from>
    <xdr:to>
      <xdr:col>0</xdr:col>
      <xdr:colOff>1276350</xdr:colOff>
      <xdr:row>81</xdr:row>
      <xdr:rowOff>809625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54DEF38B-8E7B-4027-A958-8EEE63F90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448800"/>
          <a:ext cx="1038225" cy="7810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</xdr:row>
      <xdr:rowOff>14287</xdr:rowOff>
    </xdr:from>
    <xdr:to>
      <xdr:col>0</xdr:col>
      <xdr:colOff>1228725</xdr:colOff>
      <xdr:row>7</xdr:row>
      <xdr:rowOff>828674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7E0BEE7D-E44E-48FB-991C-7F1E33CD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14312"/>
          <a:ext cx="1085850" cy="81438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</xdr:row>
      <xdr:rowOff>9525</xdr:rowOff>
    </xdr:from>
    <xdr:to>
      <xdr:col>0</xdr:col>
      <xdr:colOff>1238250</xdr:colOff>
      <xdr:row>19</xdr:row>
      <xdr:rowOff>823912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32D06FE8-49D2-4B09-94AA-4D61623C0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24150"/>
          <a:ext cx="1085850" cy="81438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23811</xdr:rowOff>
    </xdr:from>
    <xdr:to>
      <xdr:col>0</xdr:col>
      <xdr:colOff>1219200</xdr:colOff>
      <xdr:row>8</xdr:row>
      <xdr:rowOff>838199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ED50EE3-E596-49AB-B64A-EF1A41F7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62036"/>
          <a:ext cx="1085850" cy="81438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20</xdr:row>
      <xdr:rowOff>9525</xdr:rowOff>
    </xdr:from>
    <xdr:to>
      <xdr:col>0</xdr:col>
      <xdr:colOff>1247775</xdr:colOff>
      <xdr:row>20</xdr:row>
      <xdr:rowOff>823913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71AD101A-AD8A-4C57-B9B3-30CA0237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562350"/>
          <a:ext cx="1085850" cy="814388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13</xdr:row>
      <xdr:rowOff>39924</xdr:rowOff>
    </xdr:from>
    <xdr:to>
      <xdr:col>0</xdr:col>
      <xdr:colOff>1219200</xdr:colOff>
      <xdr:row>13</xdr:row>
      <xdr:rowOff>838199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D41B2F11-99C4-45BE-80B4-7F51E768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916349"/>
          <a:ext cx="1076324" cy="7982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26</xdr:row>
      <xdr:rowOff>19050</xdr:rowOff>
    </xdr:from>
    <xdr:to>
      <xdr:col>0</xdr:col>
      <xdr:colOff>1228724</xdr:colOff>
      <xdr:row>26</xdr:row>
      <xdr:rowOff>817325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5619EED8-63A9-41D0-949F-B9A25709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410075"/>
          <a:ext cx="1076324" cy="79827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38</xdr:row>
      <xdr:rowOff>19050</xdr:rowOff>
    </xdr:from>
    <xdr:to>
      <xdr:col>0</xdr:col>
      <xdr:colOff>1276349</xdr:colOff>
      <xdr:row>38</xdr:row>
      <xdr:rowOff>817325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2E0F05F-BCD4-41F2-8D5C-CB71AFE49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086475"/>
          <a:ext cx="1076324" cy="7982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32</xdr:row>
      <xdr:rowOff>14287</xdr:rowOff>
    </xdr:from>
    <xdr:to>
      <xdr:col>0</xdr:col>
      <xdr:colOff>1276349</xdr:colOff>
      <xdr:row>32</xdr:row>
      <xdr:rowOff>828674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BC3F8E65-9C35-4A6B-A85C-59B7A33F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243512"/>
          <a:ext cx="1085849" cy="814387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82</xdr:row>
      <xdr:rowOff>19050</xdr:rowOff>
    </xdr:from>
    <xdr:to>
      <xdr:col>0</xdr:col>
      <xdr:colOff>1285874</xdr:colOff>
      <xdr:row>82</xdr:row>
      <xdr:rowOff>833437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7C5F3B4E-DD97-4327-B9D4-9B4C5C3E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953875"/>
          <a:ext cx="1085849" cy="814387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75</xdr:row>
      <xdr:rowOff>16076</xdr:rowOff>
    </xdr:from>
    <xdr:to>
      <xdr:col>0</xdr:col>
      <xdr:colOff>1278960</xdr:colOff>
      <xdr:row>75</xdr:row>
      <xdr:rowOff>800100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BDBCD672-9EF1-4A65-8202-5E73A3C9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2730701"/>
          <a:ext cx="1117036" cy="78402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79</xdr:row>
      <xdr:rowOff>47625</xdr:rowOff>
    </xdr:from>
    <xdr:to>
      <xdr:col>0</xdr:col>
      <xdr:colOff>1325802</xdr:colOff>
      <xdr:row>79</xdr:row>
      <xdr:rowOff>771525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F50D0F05-D47A-4E7F-9A2B-1AB67722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24050"/>
          <a:ext cx="1182927" cy="7239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</xdr:row>
      <xdr:rowOff>21431</xdr:rowOff>
    </xdr:from>
    <xdr:to>
      <xdr:col>0</xdr:col>
      <xdr:colOff>1238250</xdr:colOff>
      <xdr:row>3</xdr:row>
      <xdr:rowOff>828675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D67EF452-8DA2-4AB9-A030-69087E7C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40531"/>
          <a:ext cx="1076325" cy="80724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</xdr:row>
      <xdr:rowOff>30955</xdr:rowOff>
    </xdr:from>
    <xdr:to>
      <xdr:col>0</xdr:col>
      <xdr:colOff>1190625</xdr:colOff>
      <xdr:row>4</xdr:row>
      <xdr:rowOff>809624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89F497F4-F59A-4DB6-B896-884D8355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88255"/>
          <a:ext cx="1038225" cy="778669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5</xdr:row>
      <xdr:rowOff>8547</xdr:rowOff>
    </xdr:from>
    <xdr:to>
      <xdr:col>0</xdr:col>
      <xdr:colOff>1257299</xdr:colOff>
      <xdr:row>5</xdr:row>
      <xdr:rowOff>828674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B8BFF016-29D8-4703-8604-99CD5B9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2104047"/>
          <a:ext cx="1095375" cy="820127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6</xdr:row>
      <xdr:rowOff>32287</xdr:rowOff>
    </xdr:from>
    <xdr:to>
      <xdr:col>0</xdr:col>
      <xdr:colOff>1181099</xdr:colOff>
      <xdr:row>6</xdr:row>
      <xdr:rowOff>809625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2373299D-525F-4DEE-8B3B-0C15053C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2965987"/>
          <a:ext cx="1038225" cy="777338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10</xdr:row>
      <xdr:rowOff>59532</xdr:rowOff>
    </xdr:from>
    <xdr:to>
      <xdr:col>0</xdr:col>
      <xdr:colOff>1219200</xdr:colOff>
      <xdr:row>10</xdr:row>
      <xdr:rowOff>838199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E3CB5184-2EC8-4FDC-9609-5FE401E6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697707"/>
          <a:ext cx="1038224" cy="778667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11</xdr:row>
      <xdr:rowOff>9524</xdr:rowOff>
    </xdr:from>
    <xdr:to>
      <xdr:col>0</xdr:col>
      <xdr:colOff>1240075</xdr:colOff>
      <xdr:row>11</xdr:row>
      <xdr:rowOff>809623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7C72AB62-03A1-4B8D-B1C6-A6C68E785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485899"/>
          <a:ext cx="1068624" cy="80009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</xdr:row>
      <xdr:rowOff>28573</xdr:rowOff>
    </xdr:from>
    <xdr:to>
      <xdr:col>0</xdr:col>
      <xdr:colOff>1209676</xdr:colOff>
      <xdr:row>15</xdr:row>
      <xdr:rowOff>835818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59D92DBF-4018-4BED-B727-A959B0386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85823"/>
          <a:ext cx="1076326" cy="80724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16</xdr:row>
      <xdr:rowOff>37072</xdr:rowOff>
    </xdr:from>
    <xdr:to>
      <xdr:col>0</xdr:col>
      <xdr:colOff>1190625</xdr:colOff>
      <xdr:row>16</xdr:row>
      <xdr:rowOff>828673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77DAFB4A-10A7-4B41-A054-E3D1266E2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32522"/>
          <a:ext cx="1057275" cy="79160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17</xdr:row>
      <xdr:rowOff>14286</xdr:rowOff>
    </xdr:from>
    <xdr:to>
      <xdr:col>0</xdr:col>
      <xdr:colOff>1228725</xdr:colOff>
      <xdr:row>17</xdr:row>
      <xdr:rowOff>800099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328FAED8-5000-46BE-AEF2-B0AFABDAC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47936"/>
          <a:ext cx="1047750" cy="785813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22</xdr:row>
      <xdr:rowOff>6153</xdr:rowOff>
    </xdr:from>
    <xdr:to>
      <xdr:col>0</xdr:col>
      <xdr:colOff>1257300</xdr:colOff>
      <xdr:row>22</xdr:row>
      <xdr:rowOff>819149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F8075236-BC56-425F-B76B-9911F584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82478"/>
          <a:ext cx="1085850" cy="812996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28</xdr:row>
      <xdr:rowOff>7144</xdr:rowOff>
    </xdr:from>
    <xdr:to>
      <xdr:col>0</xdr:col>
      <xdr:colOff>1295400</xdr:colOff>
      <xdr:row>28</xdr:row>
      <xdr:rowOff>828674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BB1CC3E8-EDEF-43C0-B57B-DAEFD549D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302544"/>
          <a:ext cx="1095374" cy="82153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29</xdr:row>
      <xdr:rowOff>19049</xdr:rowOff>
    </xdr:from>
    <xdr:to>
      <xdr:col>0</xdr:col>
      <xdr:colOff>1270000</xdr:colOff>
      <xdr:row>29</xdr:row>
      <xdr:rowOff>828675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A844CB12-8FCD-40D2-BA98-4EFC6A0E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152649"/>
          <a:ext cx="1079501" cy="809626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30</xdr:row>
      <xdr:rowOff>40479</xdr:rowOff>
    </xdr:from>
    <xdr:to>
      <xdr:col>0</xdr:col>
      <xdr:colOff>1238250</xdr:colOff>
      <xdr:row>30</xdr:row>
      <xdr:rowOff>819148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F75C7D1D-364B-4754-881C-6A1150FB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3012279"/>
          <a:ext cx="1038224" cy="77866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34</xdr:row>
      <xdr:rowOff>28575</xdr:rowOff>
    </xdr:from>
    <xdr:to>
      <xdr:col>0</xdr:col>
      <xdr:colOff>1247774</xdr:colOff>
      <xdr:row>34</xdr:row>
      <xdr:rowOff>828674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EA412B5B-4F1F-4FC3-A40F-F708777A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543050"/>
          <a:ext cx="1066799" cy="80009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56</xdr:row>
      <xdr:rowOff>28574</xdr:rowOff>
    </xdr:from>
    <xdr:to>
      <xdr:col>0</xdr:col>
      <xdr:colOff>1209675</xdr:colOff>
      <xdr:row>56</xdr:row>
      <xdr:rowOff>828674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C039CF32-F8DB-4324-AA73-12717C26B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00274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57</xdr:row>
      <xdr:rowOff>124971</xdr:rowOff>
    </xdr:from>
    <xdr:to>
      <xdr:col>0</xdr:col>
      <xdr:colOff>1304926</xdr:colOff>
      <xdr:row>57</xdr:row>
      <xdr:rowOff>695325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C52A92ED-2E61-4C8B-8C35-38D293216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00" b="19716"/>
        <a:stretch/>
      </xdr:blipFill>
      <xdr:spPr>
        <a:xfrm>
          <a:off x="47626" y="3134871"/>
          <a:ext cx="1257300" cy="570354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58</xdr:row>
      <xdr:rowOff>22811</xdr:rowOff>
    </xdr:from>
    <xdr:to>
      <xdr:col>0</xdr:col>
      <xdr:colOff>1209674</xdr:colOff>
      <xdr:row>58</xdr:row>
      <xdr:rowOff>828675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E77C4311-4239-4AFB-B260-90872183E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870911"/>
          <a:ext cx="1076325" cy="805864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59</xdr:row>
      <xdr:rowOff>22811</xdr:rowOff>
    </xdr:from>
    <xdr:to>
      <xdr:col>0</xdr:col>
      <xdr:colOff>1238250</xdr:colOff>
      <xdr:row>59</xdr:row>
      <xdr:rowOff>828675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8388DEA7-09CC-48AA-BE74-ADB5A4A1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709111"/>
          <a:ext cx="1076325" cy="80586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60</xdr:row>
      <xdr:rowOff>28574</xdr:rowOff>
    </xdr:from>
    <xdr:to>
      <xdr:col>0</xdr:col>
      <xdr:colOff>1219200</xdr:colOff>
      <xdr:row>60</xdr:row>
      <xdr:rowOff>800099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284E3DCC-09DD-4030-81F4-8ED49F88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53074"/>
          <a:ext cx="1028700" cy="7715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63</xdr:row>
      <xdr:rowOff>47625</xdr:rowOff>
    </xdr:from>
    <xdr:to>
      <xdr:col>0</xdr:col>
      <xdr:colOff>1171574</xdr:colOff>
      <xdr:row>63</xdr:row>
      <xdr:rowOff>819149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732E9CFD-939D-48D6-9CEA-866B4EE6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438400"/>
          <a:ext cx="1028698" cy="771524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64</xdr:row>
      <xdr:rowOff>37075</xdr:rowOff>
    </xdr:from>
    <xdr:to>
      <xdr:col>0</xdr:col>
      <xdr:colOff>1238250</xdr:colOff>
      <xdr:row>64</xdr:row>
      <xdr:rowOff>828675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FA520629-BDB1-4289-98C2-7FDD9682A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266050"/>
          <a:ext cx="1057274" cy="791600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65</xdr:row>
      <xdr:rowOff>11907</xdr:rowOff>
    </xdr:from>
    <xdr:to>
      <xdr:col>0</xdr:col>
      <xdr:colOff>1238250</xdr:colOff>
      <xdr:row>65</xdr:row>
      <xdr:rowOff>819150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82AB3A2-175F-4916-A7FD-67A58465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4079082"/>
          <a:ext cx="1076324" cy="807243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67</xdr:row>
      <xdr:rowOff>30956</xdr:rowOff>
    </xdr:from>
    <xdr:to>
      <xdr:col>0</xdr:col>
      <xdr:colOff>1181100</xdr:colOff>
      <xdr:row>67</xdr:row>
      <xdr:rowOff>809624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357AD07D-DD0F-4F89-B9A4-98776E8BB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774531"/>
          <a:ext cx="1038224" cy="77866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66</xdr:row>
      <xdr:rowOff>28575</xdr:rowOff>
    </xdr:from>
    <xdr:to>
      <xdr:col>0</xdr:col>
      <xdr:colOff>1219200</xdr:colOff>
      <xdr:row>66</xdr:row>
      <xdr:rowOff>828675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F4B03F05-AFA4-4CD0-B828-85838162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933950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68</xdr:row>
      <xdr:rowOff>7143</xdr:rowOff>
    </xdr:from>
    <xdr:to>
      <xdr:col>0</xdr:col>
      <xdr:colOff>1257300</xdr:colOff>
      <xdr:row>68</xdr:row>
      <xdr:rowOff>828674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66ABFDE7-91E0-404D-BC28-DA045477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6588918"/>
          <a:ext cx="1095374" cy="82153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70</xdr:row>
      <xdr:rowOff>38100</xdr:rowOff>
    </xdr:from>
    <xdr:to>
      <xdr:col>0</xdr:col>
      <xdr:colOff>1228725</xdr:colOff>
      <xdr:row>71</xdr:row>
      <xdr:rowOff>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4421F62A-7151-4640-AD8B-C5247D1A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47950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71</xdr:row>
      <xdr:rowOff>28575</xdr:rowOff>
    </xdr:from>
    <xdr:to>
      <xdr:col>0</xdr:col>
      <xdr:colOff>1196974</xdr:colOff>
      <xdr:row>71</xdr:row>
      <xdr:rowOff>819149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61363C60-9738-4F3D-A91D-E18DD26D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76625"/>
          <a:ext cx="1054099" cy="790574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72</xdr:row>
      <xdr:rowOff>10892</xdr:rowOff>
    </xdr:from>
    <xdr:to>
      <xdr:col>0</xdr:col>
      <xdr:colOff>1247776</xdr:colOff>
      <xdr:row>72</xdr:row>
      <xdr:rowOff>809624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A966E070-98C1-4C46-9490-7535B139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297142"/>
          <a:ext cx="1066800" cy="79873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73</xdr:row>
      <xdr:rowOff>42861</xdr:rowOff>
    </xdr:from>
    <xdr:to>
      <xdr:col>0</xdr:col>
      <xdr:colOff>1152525</xdr:colOff>
      <xdr:row>73</xdr:row>
      <xdr:rowOff>828674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1D34D61D-1F18-4D38-A1F0-350D63EC2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67311"/>
          <a:ext cx="1047750" cy="785813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74</xdr:row>
      <xdr:rowOff>38098</xdr:rowOff>
    </xdr:from>
    <xdr:to>
      <xdr:col>0</xdr:col>
      <xdr:colOff>1247775</xdr:colOff>
      <xdr:row>74</xdr:row>
      <xdr:rowOff>838198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6E483A44-7651-4A71-B658-C50291745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6000748"/>
          <a:ext cx="1066799" cy="8001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80</xdr:row>
      <xdr:rowOff>35548</xdr:rowOff>
    </xdr:from>
    <xdr:to>
      <xdr:col>0</xdr:col>
      <xdr:colOff>1362075</xdr:colOff>
      <xdr:row>80</xdr:row>
      <xdr:rowOff>809625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205A5D3A-8E9E-4CB9-A905-48C7D3F2F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7" t="17549" r="6297" b="15281"/>
        <a:stretch/>
      </xdr:blipFill>
      <xdr:spPr>
        <a:xfrm>
          <a:off x="19051" y="10408273"/>
          <a:ext cx="1343024" cy="774077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77</xdr:row>
      <xdr:rowOff>43054</xdr:rowOff>
    </xdr:from>
    <xdr:to>
      <xdr:col>0</xdr:col>
      <xdr:colOff>1190624</xdr:colOff>
      <xdr:row>77</xdr:row>
      <xdr:rowOff>828675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ADE64CAA-126F-4CCA-ACB6-7D30F7F8D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3" t="3176" r="9149" b="3473"/>
        <a:stretch/>
      </xdr:blipFill>
      <xdr:spPr>
        <a:xfrm>
          <a:off x="266699" y="7901179"/>
          <a:ext cx="923925" cy="78562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78</xdr:row>
      <xdr:rowOff>28573</xdr:rowOff>
    </xdr:from>
    <xdr:to>
      <xdr:col>0</xdr:col>
      <xdr:colOff>1219200</xdr:colOff>
      <xdr:row>78</xdr:row>
      <xdr:rowOff>828673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43BB0EFD-95FC-4E56-AA2C-F7A440F9C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724898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94</xdr:row>
      <xdr:rowOff>9525</xdr:rowOff>
    </xdr:from>
    <xdr:to>
      <xdr:col>0</xdr:col>
      <xdr:colOff>1265925</xdr:colOff>
      <xdr:row>94</xdr:row>
      <xdr:rowOff>837525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B6BDDF60-FE2B-4200-BF94-D04350DA8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955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89</xdr:row>
      <xdr:rowOff>28575</xdr:rowOff>
    </xdr:from>
    <xdr:to>
      <xdr:col>0</xdr:col>
      <xdr:colOff>1265925</xdr:colOff>
      <xdr:row>89</xdr:row>
      <xdr:rowOff>856575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D634CEB4-0FD8-45BE-8600-F2E09210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9537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86</xdr:row>
      <xdr:rowOff>41862</xdr:rowOff>
    </xdr:from>
    <xdr:to>
      <xdr:col>0</xdr:col>
      <xdr:colOff>1266825</xdr:colOff>
      <xdr:row>86</xdr:row>
      <xdr:rowOff>847725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CBD11683-2CEC-41A3-BE65-BC42757F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41887"/>
          <a:ext cx="1076324" cy="805863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93</xdr:row>
      <xdr:rowOff>19050</xdr:rowOff>
    </xdr:from>
    <xdr:to>
      <xdr:col>0</xdr:col>
      <xdr:colOff>1257299</xdr:colOff>
      <xdr:row>93</xdr:row>
      <xdr:rowOff>824913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D3DA95A3-AA2C-4054-A386-F7A82985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52625"/>
          <a:ext cx="1076324" cy="805863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84</xdr:row>
      <xdr:rowOff>16668</xdr:rowOff>
    </xdr:from>
    <xdr:to>
      <xdr:col>0</xdr:col>
      <xdr:colOff>1257299</xdr:colOff>
      <xdr:row>84</xdr:row>
      <xdr:rowOff>838199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E73F76E0-7C4F-4C52-A013-398C86F00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3064668"/>
          <a:ext cx="1095375" cy="82153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85</xdr:row>
      <xdr:rowOff>35718</xdr:rowOff>
    </xdr:from>
    <xdr:to>
      <xdr:col>0</xdr:col>
      <xdr:colOff>1247775</xdr:colOff>
      <xdr:row>85</xdr:row>
      <xdr:rowOff>857250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3C4E1CD5-1EF4-471C-9973-CFA23A6D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950493"/>
          <a:ext cx="1095375" cy="82153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87</xdr:row>
      <xdr:rowOff>25253</xdr:rowOff>
    </xdr:from>
    <xdr:to>
      <xdr:col>0</xdr:col>
      <xdr:colOff>1247775</xdr:colOff>
      <xdr:row>88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30EE0B13-13E9-4525-B880-3601AA9C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673578"/>
          <a:ext cx="1123950" cy="84152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90</xdr:row>
      <xdr:rowOff>28574</xdr:rowOff>
    </xdr:from>
    <xdr:to>
      <xdr:col>0</xdr:col>
      <xdr:colOff>1257300</xdr:colOff>
      <xdr:row>90</xdr:row>
      <xdr:rowOff>857249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39AE63C3-7B4E-4645-92D0-212A16F1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277224"/>
          <a:ext cx="1104900" cy="828675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92</xdr:row>
      <xdr:rowOff>38100</xdr:rowOff>
    </xdr:from>
    <xdr:to>
      <xdr:col>0</xdr:col>
      <xdr:colOff>1225549</xdr:colOff>
      <xdr:row>92</xdr:row>
      <xdr:rowOff>857249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E9B6ABD2-148A-49B4-AFCF-89EAE4FA7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3305175"/>
          <a:ext cx="1092198" cy="81914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96</xdr:row>
      <xdr:rowOff>13335</xdr:rowOff>
    </xdr:from>
    <xdr:to>
      <xdr:col>0</xdr:col>
      <xdr:colOff>1247775</xdr:colOff>
      <xdr:row>96</xdr:row>
      <xdr:rowOff>847724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7CBD8A4A-F764-4011-83E1-1F3DB610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747510"/>
          <a:ext cx="1114425" cy="83438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97</xdr:row>
      <xdr:rowOff>44254</xdr:rowOff>
    </xdr:from>
    <xdr:to>
      <xdr:col>0</xdr:col>
      <xdr:colOff>1228725</xdr:colOff>
      <xdr:row>97</xdr:row>
      <xdr:rowOff>857250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656CF0C2-1FD2-4FA8-B0B7-D3F56EEA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645204"/>
          <a:ext cx="1085850" cy="81299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95</xdr:row>
      <xdr:rowOff>390524</xdr:rowOff>
    </xdr:from>
    <xdr:to>
      <xdr:col>0</xdr:col>
      <xdr:colOff>1295400</xdr:colOff>
      <xdr:row>95</xdr:row>
      <xdr:rowOff>537209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47B03FDA-C9A3-4131-A25D-30D46BE8F8FB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411074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121</xdr:row>
      <xdr:rowOff>381000</xdr:rowOff>
    </xdr:from>
    <xdr:to>
      <xdr:col>0</xdr:col>
      <xdr:colOff>1247775</xdr:colOff>
      <xdr:row>121</xdr:row>
      <xdr:rowOff>527685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EC676F0C-B3C7-4713-856F-9896E56B1CBF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849600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128</xdr:row>
      <xdr:rowOff>371475</xdr:rowOff>
    </xdr:from>
    <xdr:to>
      <xdr:col>0</xdr:col>
      <xdr:colOff>1247775</xdr:colOff>
      <xdr:row>128</xdr:row>
      <xdr:rowOff>518160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8C4DEA3F-BD1A-4AFE-8C4C-4723F60D9CA3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706850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190500</xdr:colOff>
      <xdr:row>122</xdr:row>
      <xdr:rowOff>19050</xdr:rowOff>
    </xdr:from>
    <xdr:to>
      <xdr:col>0</xdr:col>
      <xdr:colOff>1294500</xdr:colOff>
      <xdr:row>122</xdr:row>
      <xdr:rowOff>847050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BABABE7D-78E4-4B41-8C54-D93DC446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3452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129</xdr:row>
      <xdr:rowOff>19050</xdr:rowOff>
    </xdr:from>
    <xdr:to>
      <xdr:col>0</xdr:col>
      <xdr:colOff>1265925</xdr:colOff>
      <xdr:row>129</xdr:row>
      <xdr:rowOff>847050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3DF4B699-D216-4F0F-A351-3CFB8B75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4013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124</xdr:row>
      <xdr:rowOff>28575</xdr:rowOff>
    </xdr:from>
    <xdr:to>
      <xdr:col>0</xdr:col>
      <xdr:colOff>1257936</xdr:colOff>
      <xdr:row>124</xdr:row>
      <xdr:rowOff>857249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3820B0D0-468C-4DFD-8AA3-CABDD315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3638550"/>
          <a:ext cx="1086485" cy="82867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28575</xdr:rowOff>
    </xdr:from>
    <xdr:to>
      <xdr:col>0</xdr:col>
      <xdr:colOff>1156758</xdr:colOff>
      <xdr:row>131</xdr:row>
      <xdr:rowOff>838199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9C7D78A1-29E6-49D6-AB8F-123BD6DD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505325"/>
          <a:ext cx="1061508" cy="809624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115</xdr:row>
      <xdr:rowOff>19050</xdr:rowOff>
    </xdr:from>
    <xdr:to>
      <xdr:col>0</xdr:col>
      <xdr:colOff>1323075</xdr:colOff>
      <xdr:row>115</xdr:row>
      <xdr:rowOff>847050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E7B8B99F-1959-4174-B015-BC8E76CC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467225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120</xdr:row>
      <xdr:rowOff>19050</xdr:rowOff>
    </xdr:from>
    <xdr:to>
      <xdr:col>0</xdr:col>
      <xdr:colOff>1304025</xdr:colOff>
      <xdr:row>120</xdr:row>
      <xdr:rowOff>847050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7A4B0052-8675-4A31-9748-8484ED0D1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33400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127</xdr:row>
      <xdr:rowOff>9525</xdr:rowOff>
    </xdr:from>
    <xdr:to>
      <xdr:col>0</xdr:col>
      <xdr:colOff>1323075</xdr:colOff>
      <xdr:row>127</xdr:row>
      <xdr:rowOff>837525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47579B-7CA4-4289-86F0-B871AEDD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191250"/>
          <a:ext cx="1104000" cy="828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123</xdr:row>
      <xdr:rowOff>361950</xdr:rowOff>
    </xdr:from>
    <xdr:to>
      <xdr:col>0</xdr:col>
      <xdr:colOff>1295400</xdr:colOff>
      <xdr:row>123</xdr:row>
      <xdr:rowOff>514350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18EF225E-3306-4C9E-908C-02A572FA29EC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134975"/>
          <a:ext cx="1171575" cy="152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130</xdr:row>
      <xdr:rowOff>361950</xdr:rowOff>
    </xdr:from>
    <xdr:to>
      <xdr:col>0</xdr:col>
      <xdr:colOff>1295400</xdr:colOff>
      <xdr:row>130</xdr:row>
      <xdr:rowOff>514350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73915C68-DF66-41D7-B220-148640C62561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001750"/>
          <a:ext cx="1171575" cy="152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88</xdr:row>
      <xdr:rowOff>371475</xdr:rowOff>
    </xdr:from>
    <xdr:to>
      <xdr:col>0</xdr:col>
      <xdr:colOff>1295400</xdr:colOff>
      <xdr:row>88</xdr:row>
      <xdr:rowOff>523875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ED779A7-547F-49B6-BDA8-DF3147DF7A44}"/>
            </a:ext>
          </a:extLst>
        </xdr:cNvPr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886575"/>
          <a:ext cx="1171575" cy="152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161924</xdr:colOff>
      <xdr:row>113</xdr:row>
      <xdr:rowOff>38101</xdr:rowOff>
    </xdr:from>
    <xdr:to>
      <xdr:col>0</xdr:col>
      <xdr:colOff>1266823</xdr:colOff>
      <xdr:row>114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B722FA6F-4189-41B1-BA10-47166022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3962401"/>
          <a:ext cx="1104899" cy="82867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114</xdr:row>
      <xdr:rowOff>16668</xdr:rowOff>
    </xdr:from>
    <xdr:to>
      <xdr:col>0</xdr:col>
      <xdr:colOff>1238250</xdr:colOff>
      <xdr:row>114</xdr:row>
      <xdr:rowOff>838199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62098B89-AABC-4FBD-B770-E0CED115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807743"/>
          <a:ext cx="1095375" cy="821531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116</xdr:row>
      <xdr:rowOff>38099</xdr:rowOff>
    </xdr:from>
    <xdr:to>
      <xdr:col>0</xdr:col>
      <xdr:colOff>1266825</xdr:colOff>
      <xdr:row>117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27A3700B-4FF6-4D86-A425-5236373B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6562724"/>
          <a:ext cx="1104901" cy="82867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117</xdr:row>
      <xdr:rowOff>35718</xdr:rowOff>
    </xdr:from>
    <xdr:to>
      <xdr:col>0</xdr:col>
      <xdr:colOff>1219200</xdr:colOff>
      <xdr:row>117</xdr:row>
      <xdr:rowOff>828674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DEBCF88B-54B2-44D7-9F80-454A4145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427118"/>
          <a:ext cx="1057275" cy="79295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119</xdr:row>
      <xdr:rowOff>41861</xdr:rowOff>
    </xdr:from>
    <xdr:to>
      <xdr:col>0</xdr:col>
      <xdr:colOff>1219200</xdr:colOff>
      <xdr:row>119</xdr:row>
      <xdr:rowOff>847725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3965A26E-DD6F-495A-860D-ABFBC286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185236"/>
          <a:ext cx="1076325" cy="80586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126</xdr:row>
      <xdr:rowOff>32170</xdr:rowOff>
    </xdr:from>
    <xdr:to>
      <xdr:col>0</xdr:col>
      <xdr:colOff>1181100</xdr:colOff>
      <xdr:row>126</xdr:row>
      <xdr:rowOff>838200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F03C0912-E63E-45A4-8116-64C33472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394620"/>
          <a:ext cx="1076325" cy="80603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133</xdr:row>
      <xdr:rowOff>47625</xdr:rowOff>
    </xdr:from>
    <xdr:to>
      <xdr:col>0</xdr:col>
      <xdr:colOff>1212339</xdr:colOff>
      <xdr:row>133</xdr:row>
      <xdr:rowOff>847724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5D643057-2DF2-4056-B161-4D4D7A0F0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5" t="15199" r="12598" b="14640"/>
        <a:stretch/>
      </xdr:blipFill>
      <xdr:spPr>
        <a:xfrm>
          <a:off x="95251" y="4629150"/>
          <a:ext cx="1117088" cy="800099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134</xdr:row>
      <xdr:rowOff>28575</xdr:rowOff>
    </xdr:from>
    <xdr:to>
      <xdr:col>0</xdr:col>
      <xdr:colOff>1219198</xdr:colOff>
      <xdr:row>134</xdr:row>
      <xdr:rowOff>857250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A499F7C-1CFD-4518-ADF0-305CECB40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6343650"/>
          <a:ext cx="1104899" cy="82867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135</xdr:row>
      <xdr:rowOff>21430</xdr:rowOff>
    </xdr:from>
    <xdr:to>
      <xdr:col>0</xdr:col>
      <xdr:colOff>1238249</xdr:colOff>
      <xdr:row>135</xdr:row>
      <xdr:rowOff>857249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923AFD4A-3A01-4CDD-92AF-F85A891E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7203280"/>
          <a:ext cx="1114425" cy="83581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144</xdr:row>
      <xdr:rowOff>361950</xdr:rowOff>
    </xdr:from>
    <xdr:to>
      <xdr:col>0</xdr:col>
      <xdr:colOff>1285875</xdr:colOff>
      <xdr:row>144</xdr:row>
      <xdr:rowOff>514350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CA7695FA-9D17-4BDF-BE76-C0BCF03741E4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19825"/>
          <a:ext cx="1171575" cy="152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123826</xdr:colOff>
      <xdr:row>137</xdr:row>
      <xdr:rowOff>28573</xdr:rowOff>
    </xdr:from>
    <xdr:to>
      <xdr:col>0</xdr:col>
      <xdr:colOff>1228726</xdr:colOff>
      <xdr:row>137</xdr:row>
      <xdr:rowOff>857248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F9CE7149-D479-4FF4-854C-470CFBBC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829173"/>
          <a:ext cx="1104900" cy="8286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138</xdr:row>
      <xdr:rowOff>34730</xdr:rowOff>
    </xdr:from>
    <xdr:to>
      <xdr:col>0</xdr:col>
      <xdr:colOff>1209674</xdr:colOff>
      <xdr:row>138</xdr:row>
      <xdr:rowOff>847724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2510069-24EE-47E0-BD05-200829A6E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702105"/>
          <a:ext cx="1085849" cy="81299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139</xdr:row>
      <xdr:rowOff>37123</xdr:rowOff>
    </xdr:from>
    <xdr:to>
      <xdr:col>0</xdr:col>
      <xdr:colOff>1276350</xdr:colOff>
      <xdr:row>139</xdr:row>
      <xdr:rowOff>857250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F8508775-DF95-4658-A26C-C41EC75D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571273"/>
          <a:ext cx="1095375" cy="82012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140</xdr:row>
      <xdr:rowOff>38099</xdr:rowOff>
    </xdr:from>
    <xdr:to>
      <xdr:col>0</xdr:col>
      <xdr:colOff>1250950</xdr:colOff>
      <xdr:row>140</xdr:row>
      <xdr:rowOff>847724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4EAAE08A-86AE-4DC4-B34A-3FB8F93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439024"/>
          <a:ext cx="1079500" cy="8096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141</xdr:row>
      <xdr:rowOff>42861</xdr:rowOff>
    </xdr:from>
    <xdr:to>
      <xdr:col>0</xdr:col>
      <xdr:colOff>1219200</xdr:colOff>
      <xdr:row>141</xdr:row>
      <xdr:rowOff>828674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888BF31D-58D7-4E68-BD13-39DACDF42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310561"/>
          <a:ext cx="1047750" cy="785813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182</xdr:row>
      <xdr:rowOff>38100</xdr:rowOff>
    </xdr:from>
    <xdr:to>
      <xdr:col>0</xdr:col>
      <xdr:colOff>1154288</xdr:colOff>
      <xdr:row>182</xdr:row>
      <xdr:rowOff>809625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57128D3F-7CF0-4C9D-A6AF-375C864F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9877425"/>
          <a:ext cx="1030462" cy="7715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183</xdr:row>
      <xdr:rowOff>23812</xdr:rowOff>
    </xdr:from>
    <xdr:to>
      <xdr:col>0</xdr:col>
      <xdr:colOff>1228724</xdr:colOff>
      <xdr:row>183</xdr:row>
      <xdr:rowOff>838199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8AC4AE9F-2947-4302-B9B9-2A0E4A42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720387"/>
          <a:ext cx="1085849" cy="814387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184</xdr:row>
      <xdr:rowOff>20466</xdr:rowOff>
    </xdr:from>
    <xdr:to>
      <xdr:col>0</xdr:col>
      <xdr:colOff>1247774</xdr:colOff>
      <xdr:row>184</xdr:row>
      <xdr:rowOff>847724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2A973729-AD6F-4C63-B41B-51DF37EC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574291"/>
          <a:ext cx="1104899" cy="827258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186</xdr:row>
      <xdr:rowOff>23811</xdr:rowOff>
    </xdr:from>
    <xdr:to>
      <xdr:col>0</xdr:col>
      <xdr:colOff>1266825</xdr:colOff>
      <xdr:row>186</xdr:row>
      <xdr:rowOff>838199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45BE818D-4622-4599-A86E-24F3B876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653961"/>
          <a:ext cx="1085850" cy="81438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187</xdr:row>
      <xdr:rowOff>38100</xdr:rowOff>
    </xdr:from>
    <xdr:to>
      <xdr:col>0</xdr:col>
      <xdr:colOff>1238250</xdr:colOff>
      <xdr:row>187</xdr:row>
      <xdr:rowOff>838200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D73B7433-202C-43B6-AB65-8BFB95482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525500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188</xdr:row>
      <xdr:rowOff>38099</xdr:rowOff>
    </xdr:from>
    <xdr:to>
      <xdr:col>0</xdr:col>
      <xdr:colOff>1247775</xdr:colOff>
      <xdr:row>188</xdr:row>
      <xdr:rowOff>838199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81ED0DB0-70E3-47EF-BE40-AF45C901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382749"/>
          <a:ext cx="1066800" cy="800100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189</xdr:row>
      <xdr:rowOff>35717</xdr:rowOff>
    </xdr:from>
    <xdr:to>
      <xdr:col>0</xdr:col>
      <xdr:colOff>1219200</xdr:colOff>
      <xdr:row>189</xdr:row>
      <xdr:rowOff>828674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3612DF5B-5FEF-4856-B2DF-4E429A94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5237617"/>
          <a:ext cx="1057276" cy="792957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191</xdr:row>
      <xdr:rowOff>19049</xdr:rowOff>
    </xdr:from>
    <xdr:to>
      <xdr:col>0</xdr:col>
      <xdr:colOff>1247776</xdr:colOff>
      <xdr:row>191</xdr:row>
      <xdr:rowOff>847724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426FDDD0-2F74-41F3-B7BA-EF5640E09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915024"/>
          <a:ext cx="1104900" cy="8286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192</xdr:row>
      <xdr:rowOff>19050</xdr:rowOff>
    </xdr:from>
    <xdr:to>
      <xdr:col>0</xdr:col>
      <xdr:colOff>1221027</xdr:colOff>
      <xdr:row>192</xdr:row>
      <xdr:rowOff>819150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2BEB9C95-8808-4635-975E-7172BC8E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772275"/>
          <a:ext cx="1068627" cy="8001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193</xdr:row>
      <xdr:rowOff>44205</xdr:rowOff>
    </xdr:from>
    <xdr:to>
      <xdr:col>0</xdr:col>
      <xdr:colOff>1181100</xdr:colOff>
      <xdr:row>193</xdr:row>
      <xdr:rowOff>828674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9FFFA1A-A2A8-4789-93AD-A07C79EE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654680"/>
          <a:ext cx="1047750" cy="784469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194</xdr:row>
      <xdr:rowOff>35718</xdr:rowOff>
    </xdr:from>
    <xdr:to>
      <xdr:col>0</xdr:col>
      <xdr:colOff>1238250</xdr:colOff>
      <xdr:row>194</xdr:row>
      <xdr:rowOff>857249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6DD1B301-B62C-4947-9C33-19DBE437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8503443"/>
          <a:ext cx="1095374" cy="821531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195</xdr:row>
      <xdr:rowOff>40482</xdr:rowOff>
    </xdr:from>
    <xdr:to>
      <xdr:col>0</xdr:col>
      <xdr:colOff>1219200</xdr:colOff>
      <xdr:row>195</xdr:row>
      <xdr:rowOff>819150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AF1C1CA7-DFAA-4111-91EB-828521285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9365457"/>
          <a:ext cx="1038224" cy="778668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196</xdr:row>
      <xdr:rowOff>33336</xdr:rowOff>
    </xdr:from>
    <xdr:to>
      <xdr:col>0</xdr:col>
      <xdr:colOff>1209675</xdr:colOff>
      <xdr:row>196</xdr:row>
      <xdr:rowOff>847724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A2978F14-CBE8-4377-95F1-B7EA9748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215561"/>
          <a:ext cx="1085850" cy="81438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158</xdr:row>
      <xdr:rowOff>30955</xdr:rowOff>
    </xdr:from>
    <xdr:to>
      <xdr:col>0</xdr:col>
      <xdr:colOff>1247775</xdr:colOff>
      <xdr:row>158</xdr:row>
      <xdr:rowOff>838199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EA2D3FB7-CD73-4DBB-BC3C-E7732A32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488780"/>
          <a:ext cx="1076325" cy="80724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159</xdr:row>
      <xdr:rowOff>35718</xdr:rowOff>
    </xdr:from>
    <xdr:to>
      <xdr:col>0</xdr:col>
      <xdr:colOff>1238250</xdr:colOff>
      <xdr:row>159</xdr:row>
      <xdr:rowOff>857249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7247AEF7-1157-4E64-85D9-1FB847ED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360318"/>
          <a:ext cx="1095375" cy="82153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160</xdr:row>
      <xdr:rowOff>35719</xdr:rowOff>
    </xdr:from>
    <xdr:to>
      <xdr:col>0</xdr:col>
      <xdr:colOff>1228725</xdr:colOff>
      <xdr:row>160</xdr:row>
      <xdr:rowOff>857249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9DDB22D4-58AA-4373-A851-D139E874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7227094"/>
          <a:ext cx="1095374" cy="821530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162</xdr:row>
      <xdr:rowOff>18073</xdr:rowOff>
    </xdr:from>
    <xdr:to>
      <xdr:col>0</xdr:col>
      <xdr:colOff>1228725</xdr:colOff>
      <xdr:row>162</xdr:row>
      <xdr:rowOff>838199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3C622256-7792-4A0D-A3F4-B65FA420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8295298"/>
          <a:ext cx="1095374" cy="820126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163</xdr:row>
      <xdr:rowOff>47625</xdr:rowOff>
    </xdr:from>
    <xdr:to>
      <xdr:col>0</xdr:col>
      <xdr:colOff>1222375</xdr:colOff>
      <xdr:row>163</xdr:row>
      <xdr:rowOff>857249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4AABCBF-05E4-4600-ACE6-93D1AA8D2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9191625"/>
          <a:ext cx="1079499" cy="80962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164</xdr:row>
      <xdr:rowOff>38099</xdr:rowOff>
    </xdr:from>
    <xdr:to>
      <xdr:col>0</xdr:col>
      <xdr:colOff>1219199</xdr:colOff>
      <xdr:row>164</xdr:row>
      <xdr:rowOff>838198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301A76C9-4500-4FE6-BBA0-83D79B87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048874"/>
          <a:ext cx="1066799" cy="800099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165</xdr:row>
      <xdr:rowOff>26191</xdr:rowOff>
    </xdr:from>
    <xdr:to>
      <xdr:col>0</xdr:col>
      <xdr:colOff>1200149</xdr:colOff>
      <xdr:row>165</xdr:row>
      <xdr:rowOff>819148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F3FD9E74-4421-4695-BB2E-5978ABC0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0903741"/>
          <a:ext cx="1057275" cy="79295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166</xdr:row>
      <xdr:rowOff>14286</xdr:rowOff>
    </xdr:from>
    <xdr:to>
      <xdr:col>0</xdr:col>
      <xdr:colOff>1257300</xdr:colOff>
      <xdr:row>166</xdr:row>
      <xdr:rowOff>857249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9B0CA9D4-861A-4E1F-9D9A-8F7E5FDE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758611"/>
          <a:ext cx="1123950" cy="842963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167</xdr:row>
      <xdr:rowOff>33337</xdr:rowOff>
    </xdr:from>
    <xdr:to>
      <xdr:col>0</xdr:col>
      <xdr:colOff>1209675</xdr:colOff>
      <xdr:row>167</xdr:row>
      <xdr:rowOff>819148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A5A4CDE4-9701-46B6-A10F-E636F953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2644437"/>
          <a:ext cx="1047749" cy="785811"/>
        </a:xfrm>
        <a:prstGeom prst="rect">
          <a:avLst/>
        </a:prstGeom>
      </xdr:spPr>
    </xdr:pic>
    <xdr:clientData/>
  </xdr:twoCellAnchor>
  <xdr:twoCellAnchor>
    <xdr:from>
      <xdr:col>0</xdr:col>
      <xdr:colOff>123827</xdr:colOff>
      <xdr:row>168</xdr:row>
      <xdr:rowOff>21428</xdr:rowOff>
    </xdr:from>
    <xdr:to>
      <xdr:col>0</xdr:col>
      <xdr:colOff>1238251</xdr:colOff>
      <xdr:row>168</xdr:row>
      <xdr:rowOff>857247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39E8E965-CC75-48B0-8DB1-91A8144B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13499303"/>
          <a:ext cx="1114424" cy="835819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176</xdr:row>
      <xdr:rowOff>38100</xdr:rowOff>
    </xdr:from>
    <xdr:to>
      <xdr:col>0</xdr:col>
      <xdr:colOff>1292226</xdr:colOff>
      <xdr:row>176</xdr:row>
      <xdr:rowOff>857250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FDDF52F7-D1B2-4727-BAC4-BA91847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9154775"/>
          <a:ext cx="1092200" cy="819150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177</xdr:row>
      <xdr:rowOff>33337</xdr:rowOff>
    </xdr:from>
    <xdr:to>
      <xdr:col>0</xdr:col>
      <xdr:colOff>1247776</xdr:colOff>
      <xdr:row>177</xdr:row>
      <xdr:rowOff>847724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108D2F6E-7517-4AD7-806D-FB933EFE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0016787"/>
          <a:ext cx="1085850" cy="814387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178</xdr:row>
      <xdr:rowOff>14287</xdr:rowOff>
    </xdr:from>
    <xdr:to>
      <xdr:col>0</xdr:col>
      <xdr:colOff>1228724</xdr:colOff>
      <xdr:row>178</xdr:row>
      <xdr:rowOff>857249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F0DAB9B8-2246-4130-B596-21A6AF1A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864512"/>
          <a:ext cx="1123949" cy="84296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179</xdr:row>
      <xdr:rowOff>37122</xdr:rowOff>
    </xdr:from>
    <xdr:to>
      <xdr:col>0</xdr:col>
      <xdr:colOff>1219200</xdr:colOff>
      <xdr:row>179</xdr:row>
      <xdr:rowOff>857249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15C36F30-8AE8-42E8-815F-DEA74467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1754122"/>
          <a:ext cx="1095375" cy="82012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180</xdr:row>
      <xdr:rowOff>30957</xdr:rowOff>
    </xdr:from>
    <xdr:to>
      <xdr:col>0</xdr:col>
      <xdr:colOff>1238250</xdr:colOff>
      <xdr:row>181</xdr:row>
      <xdr:rowOff>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0FAB1380-26EE-43FE-8937-6937FE44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2614732"/>
          <a:ext cx="1114425" cy="83581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170</xdr:row>
      <xdr:rowOff>20467</xdr:rowOff>
    </xdr:from>
    <xdr:to>
      <xdr:col>0</xdr:col>
      <xdr:colOff>1276350</xdr:colOff>
      <xdr:row>170</xdr:row>
      <xdr:rowOff>847725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8CCC2344-2D36-4A3D-9119-93717EFEB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584192"/>
          <a:ext cx="1104900" cy="82725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171</xdr:row>
      <xdr:rowOff>42861</xdr:rowOff>
    </xdr:from>
    <xdr:to>
      <xdr:col>0</xdr:col>
      <xdr:colOff>1238250</xdr:colOff>
      <xdr:row>171</xdr:row>
      <xdr:rowOff>828674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CD44B21A-F14F-4AED-8882-031FFAD9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473361"/>
          <a:ext cx="1047750" cy="785813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172</xdr:row>
      <xdr:rowOff>28574</xdr:rowOff>
    </xdr:from>
    <xdr:to>
      <xdr:col>0</xdr:col>
      <xdr:colOff>1247775</xdr:colOff>
      <xdr:row>172</xdr:row>
      <xdr:rowOff>857249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xmlns="" id="{A82A6B1D-4010-4257-B0B6-4A0AA312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325849"/>
          <a:ext cx="1104900" cy="8286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173</xdr:row>
      <xdr:rowOff>40480</xdr:rowOff>
    </xdr:from>
    <xdr:to>
      <xdr:col>0</xdr:col>
      <xdr:colOff>1238250</xdr:colOff>
      <xdr:row>173</xdr:row>
      <xdr:rowOff>847724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CB5F7982-B7B2-433D-B8D0-D470D97D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7204530"/>
          <a:ext cx="1076325" cy="80724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174</xdr:row>
      <xdr:rowOff>14287</xdr:rowOff>
    </xdr:from>
    <xdr:to>
      <xdr:col>0</xdr:col>
      <xdr:colOff>1238250</xdr:colOff>
      <xdr:row>174</xdr:row>
      <xdr:rowOff>828674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xmlns="" id="{5842CFFB-77EA-4219-B532-C66A89A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45112"/>
          <a:ext cx="1085850" cy="81438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102</xdr:row>
      <xdr:rowOff>390524</xdr:rowOff>
    </xdr:from>
    <xdr:to>
      <xdr:col>0</xdr:col>
      <xdr:colOff>1295400</xdr:colOff>
      <xdr:row>102</xdr:row>
      <xdr:rowOff>537209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86C106FB-9852-4D94-9345-DE5EC5D4F0E6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0161149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109</xdr:row>
      <xdr:rowOff>390524</xdr:rowOff>
    </xdr:from>
    <xdr:to>
      <xdr:col>0</xdr:col>
      <xdr:colOff>1295400</xdr:colOff>
      <xdr:row>109</xdr:row>
      <xdr:rowOff>537209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7F0065B6-A162-4003-BC83-C7C2BD4292BB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5552299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147</xdr:row>
      <xdr:rowOff>371475</xdr:rowOff>
    </xdr:from>
    <xdr:to>
      <xdr:col>0</xdr:col>
      <xdr:colOff>1247775</xdr:colOff>
      <xdr:row>147</xdr:row>
      <xdr:rowOff>518160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B77381D9-0ED8-497A-90D8-656731273A78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392875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154</xdr:row>
      <xdr:rowOff>371475</xdr:rowOff>
    </xdr:from>
    <xdr:to>
      <xdr:col>0</xdr:col>
      <xdr:colOff>1247775</xdr:colOff>
      <xdr:row>154</xdr:row>
      <xdr:rowOff>518160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1EA8E793-5E63-4D91-A343-EE200329DD9B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392875"/>
          <a:ext cx="1171575" cy="14668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190500</xdr:colOff>
      <xdr:row>46</xdr:row>
      <xdr:rowOff>47624</xdr:rowOff>
    </xdr:from>
    <xdr:to>
      <xdr:col>0</xdr:col>
      <xdr:colOff>1262586</xdr:colOff>
      <xdr:row>46</xdr:row>
      <xdr:rowOff>800099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35131A1D-E3BC-484C-A55B-526A7D87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9719249"/>
          <a:ext cx="1072086" cy="7524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54</xdr:row>
      <xdr:rowOff>9525</xdr:rowOff>
    </xdr:from>
    <xdr:to>
      <xdr:col>0</xdr:col>
      <xdr:colOff>1227825</xdr:colOff>
      <xdr:row>54</xdr:row>
      <xdr:rowOff>818475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3A666EB1-5E73-4D37-B4C8-2E98EA4BB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9681150"/>
          <a:ext cx="1084950" cy="8089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61</xdr:row>
      <xdr:rowOff>285750</xdr:rowOff>
    </xdr:from>
    <xdr:to>
      <xdr:col>0</xdr:col>
      <xdr:colOff>1238250</xdr:colOff>
      <xdr:row>61</xdr:row>
      <xdr:rowOff>438150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7B1053EC-2CF3-4D93-AB84-2BBD5E230D57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4367450"/>
          <a:ext cx="1171575" cy="152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/>
  </sheetPr>
  <dimension ref="A1:F205"/>
  <sheetViews>
    <sheetView tabSelected="1" zoomScaleNormal="100" workbookViewId="0">
      <pane ySplit="2" topLeftCell="A3" activePane="bottomLeft" state="frozen"/>
      <selection pane="bottomLeft" activeCell="H34" sqref="H34"/>
    </sheetView>
  </sheetViews>
  <sheetFormatPr defaultColWidth="8.85546875" defaultRowHeight="15" outlineLevelRow="1" x14ac:dyDescent="0.25"/>
  <cols>
    <col min="1" max="1" width="20.42578125" style="1" customWidth="1"/>
    <col min="2" max="2" width="12.28515625" style="1" customWidth="1"/>
    <col min="3" max="3" width="37.42578125" style="1" bestFit="1" customWidth="1"/>
    <col min="4" max="4" width="8.85546875" style="1" customWidth="1"/>
    <col min="5" max="5" width="14.28515625" style="1" customWidth="1"/>
    <col min="6" max="6" width="49.7109375" style="2" customWidth="1"/>
  </cols>
  <sheetData>
    <row r="1" spans="1:6" ht="83.1" customHeight="1" x14ac:dyDescent="0.25"/>
    <row r="2" spans="1:6" ht="15.75" x14ac:dyDescent="0.25">
      <c r="A2" s="83" t="s">
        <v>34</v>
      </c>
      <c r="B2" s="83" t="s">
        <v>30</v>
      </c>
      <c r="C2" s="83" t="s">
        <v>31</v>
      </c>
      <c r="D2" s="83" t="s">
        <v>33</v>
      </c>
      <c r="E2" s="83" t="s">
        <v>35</v>
      </c>
      <c r="F2" s="84" t="s">
        <v>32</v>
      </c>
    </row>
    <row r="3" spans="1:6" s="33" customFormat="1" ht="17.25" collapsed="1" x14ac:dyDescent="0.3">
      <c r="A3" s="57" t="s">
        <v>130</v>
      </c>
      <c r="B3" s="58"/>
      <c r="C3" s="59"/>
      <c r="D3" s="60"/>
      <c r="E3" s="61"/>
      <c r="F3" s="62"/>
    </row>
    <row r="4" spans="1:6" ht="66" hidden="1" customHeight="1" outlineLevel="1" x14ac:dyDescent="0.25">
      <c r="A4" s="5"/>
      <c r="B4" s="27" t="s">
        <v>44</v>
      </c>
      <c r="C4" s="23" t="s">
        <v>27</v>
      </c>
      <c r="D4" s="24">
        <v>71.400000000000006</v>
      </c>
      <c r="E4" s="29">
        <f>D4</f>
        <v>71.400000000000006</v>
      </c>
      <c r="F4" s="30" t="s">
        <v>172</v>
      </c>
    </row>
    <row r="5" spans="1:6" ht="66" hidden="1" customHeight="1" outlineLevel="1" x14ac:dyDescent="0.25">
      <c r="A5" s="3"/>
      <c r="B5" s="9" t="s">
        <v>104</v>
      </c>
      <c r="C5" s="10" t="s">
        <v>20</v>
      </c>
      <c r="D5" s="11">
        <v>38.89</v>
      </c>
      <c r="E5" s="13">
        <f>D5</f>
        <v>38.89</v>
      </c>
      <c r="F5" s="12" t="s">
        <v>173</v>
      </c>
    </row>
    <row r="6" spans="1:6" ht="66" hidden="1" customHeight="1" outlineLevel="1" x14ac:dyDescent="0.25">
      <c r="A6" s="3"/>
      <c r="B6" s="14" t="s">
        <v>103</v>
      </c>
      <c r="C6" s="15" t="s">
        <v>19</v>
      </c>
      <c r="D6" s="16">
        <v>14.77</v>
      </c>
      <c r="E6" s="85">
        <f>D6+D7+D8</f>
        <v>27.1</v>
      </c>
      <c r="F6" s="17" t="s">
        <v>174</v>
      </c>
    </row>
    <row r="7" spans="1:6" ht="66" hidden="1" customHeight="1" outlineLevel="1" x14ac:dyDescent="0.25">
      <c r="A7" s="3"/>
      <c r="B7" s="14" t="s">
        <v>105</v>
      </c>
      <c r="C7" s="15" t="s">
        <v>22</v>
      </c>
      <c r="D7" s="16">
        <v>3.16</v>
      </c>
      <c r="E7" s="86"/>
      <c r="F7" s="17" t="s">
        <v>175</v>
      </c>
    </row>
    <row r="8" spans="1:6" ht="66" hidden="1" customHeight="1" outlineLevel="1" x14ac:dyDescent="0.25">
      <c r="A8" s="3"/>
      <c r="B8" s="14" t="s">
        <v>131</v>
      </c>
      <c r="C8" s="15" t="s">
        <v>23</v>
      </c>
      <c r="D8" s="16">
        <v>9.17</v>
      </c>
      <c r="E8" s="95"/>
      <c r="F8" s="17" t="s">
        <v>176</v>
      </c>
    </row>
    <row r="9" spans="1:6" ht="66" hidden="1" customHeight="1" outlineLevel="1" x14ac:dyDescent="0.25">
      <c r="A9" s="3"/>
      <c r="B9" s="14" t="s">
        <v>132</v>
      </c>
      <c r="C9" s="15" t="s">
        <v>23</v>
      </c>
      <c r="D9" s="16">
        <v>22.02</v>
      </c>
      <c r="E9" s="68">
        <f>D6+D7+D9</f>
        <v>39.950000000000003</v>
      </c>
      <c r="F9" s="17" t="s">
        <v>177</v>
      </c>
    </row>
    <row r="10" spans="1:6" s="33" customFormat="1" ht="17.25" collapsed="1" x14ac:dyDescent="0.3">
      <c r="A10" s="57" t="s">
        <v>133</v>
      </c>
      <c r="B10" s="58"/>
      <c r="C10" s="59"/>
      <c r="D10" s="60"/>
      <c r="E10" s="61"/>
      <c r="F10" s="62"/>
    </row>
    <row r="11" spans="1:6" ht="66" hidden="1" customHeight="1" outlineLevel="1" x14ac:dyDescent="0.25">
      <c r="A11" s="3"/>
      <c r="B11" s="27" t="s">
        <v>45</v>
      </c>
      <c r="C11" s="23" t="s">
        <v>27</v>
      </c>
      <c r="D11" s="24">
        <v>45.34</v>
      </c>
      <c r="E11" s="29">
        <f>D11</f>
        <v>45.34</v>
      </c>
      <c r="F11" s="30" t="s">
        <v>178</v>
      </c>
    </row>
    <row r="12" spans="1:6" ht="66" hidden="1" customHeight="1" outlineLevel="1" x14ac:dyDescent="0.25">
      <c r="A12" s="3"/>
      <c r="B12" s="14" t="s">
        <v>106</v>
      </c>
      <c r="C12" s="15" t="s">
        <v>19</v>
      </c>
      <c r="D12" s="16">
        <v>11.92</v>
      </c>
      <c r="E12" s="85">
        <f>D12+D13+D14</f>
        <v>24.18</v>
      </c>
      <c r="F12" s="17" t="s">
        <v>179</v>
      </c>
    </row>
    <row r="13" spans="1:6" ht="66" hidden="1" customHeight="1" outlineLevel="1" x14ac:dyDescent="0.25">
      <c r="A13" s="3"/>
      <c r="B13" s="14" t="s">
        <v>107</v>
      </c>
      <c r="C13" s="15" t="s">
        <v>22</v>
      </c>
      <c r="D13" s="16">
        <v>2.84</v>
      </c>
      <c r="E13" s="86"/>
      <c r="F13" s="17" t="s">
        <v>180</v>
      </c>
    </row>
    <row r="14" spans="1:6" ht="66" hidden="1" customHeight="1" outlineLevel="1" x14ac:dyDescent="0.25">
      <c r="A14" s="3"/>
      <c r="B14" s="14" t="s">
        <v>108</v>
      </c>
      <c r="C14" s="15" t="s">
        <v>23</v>
      </c>
      <c r="D14" s="16">
        <v>9.42</v>
      </c>
      <c r="E14" s="87"/>
      <c r="F14" s="17" t="s">
        <v>181</v>
      </c>
    </row>
    <row r="15" spans="1:6" s="33" customFormat="1" ht="17.25" collapsed="1" x14ac:dyDescent="0.3">
      <c r="A15" s="57" t="s">
        <v>134</v>
      </c>
      <c r="B15" s="58"/>
      <c r="C15" s="59"/>
      <c r="D15" s="60"/>
      <c r="E15" s="61"/>
      <c r="F15" s="62"/>
    </row>
    <row r="16" spans="1:6" ht="66" hidden="1" customHeight="1" outlineLevel="1" x14ac:dyDescent="0.25">
      <c r="A16" s="3"/>
      <c r="B16" s="27" t="s">
        <v>46</v>
      </c>
      <c r="C16" s="23" t="s">
        <v>27</v>
      </c>
      <c r="D16" s="24">
        <v>76.760000000000005</v>
      </c>
      <c r="E16" s="29">
        <f>D16</f>
        <v>76.760000000000005</v>
      </c>
      <c r="F16" s="30" t="s">
        <v>182</v>
      </c>
    </row>
    <row r="17" spans="1:6" ht="66" hidden="1" customHeight="1" outlineLevel="1" x14ac:dyDescent="0.25">
      <c r="A17" s="3"/>
      <c r="B17" s="9" t="s">
        <v>110</v>
      </c>
      <c r="C17" s="10" t="s">
        <v>20</v>
      </c>
      <c r="D17" s="11">
        <v>42.84</v>
      </c>
      <c r="E17" s="13">
        <f>D17</f>
        <v>42.84</v>
      </c>
      <c r="F17" s="12" t="s">
        <v>183</v>
      </c>
    </row>
    <row r="18" spans="1:6" ht="66" hidden="1" customHeight="1" outlineLevel="1" x14ac:dyDescent="0.25">
      <c r="A18" s="3"/>
      <c r="B18" s="14" t="s">
        <v>109</v>
      </c>
      <c r="C18" s="15" t="s">
        <v>19</v>
      </c>
      <c r="D18" s="16">
        <v>18.36</v>
      </c>
      <c r="E18" s="85">
        <f>D18+D19+D20</f>
        <v>30.689999999999998</v>
      </c>
      <c r="F18" s="17" t="s">
        <v>184</v>
      </c>
    </row>
    <row r="19" spans="1:6" ht="66" hidden="1" customHeight="1" outlineLevel="1" x14ac:dyDescent="0.25">
      <c r="A19" s="3"/>
      <c r="B19" s="14" t="s">
        <v>105</v>
      </c>
      <c r="C19" s="15" t="s">
        <v>22</v>
      </c>
      <c r="D19" s="16">
        <v>3.16</v>
      </c>
      <c r="E19" s="86"/>
      <c r="F19" s="17" t="s">
        <v>175</v>
      </c>
    </row>
    <row r="20" spans="1:6" ht="66" hidden="1" customHeight="1" outlineLevel="1" x14ac:dyDescent="0.25">
      <c r="A20" s="3"/>
      <c r="B20" s="14" t="s">
        <v>131</v>
      </c>
      <c r="C20" s="15" t="s">
        <v>23</v>
      </c>
      <c r="D20" s="16">
        <v>9.17</v>
      </c>
      <c r="E20" s="95"/>
      <c r="F20" s="17" t="s">
        <v>176</v>
      </c>
    </row>
    <row r="21" spans="1:6" ht="66" hidden="1" customHeight="1" outlineLevel="1" x14ac:dyDescent="0.25">
      <c r="A21" s="3"/>
      <c r="B21" s="14" t="s">
        <v>132</v>
      </c>
      <c r="C21" s="15" t="s">
        <v>23</v>
      </c>
      <c r="D21" s="16">
        <v>22.02</v>
      </c>
      <c r="E21" s="66">
        <f>D18+D19+D21</f>
        <v>43.54</v>
      </c>
      <c r="F21" s="17" t="s">
        <v>177</v>
      </c>
    </row>
    <row r="22" spans="1:6" s="33" customFormat="1" ht="17.25" collapsed="1" x14ac:dyDescent="0.3">
      <c r="A22" s="57" t="s">
        <v>135</v>
      </c>
      <c r="B22" s="58"/>
      <c r="C22" s="59"/>
      <c r="D22" s="60"/>
      <c r="E22" s="61"/>
      <c r="F22" s="62"/>
    </row>
    <row r="23" spans="1:6" ht="66" hidden="1" customHeight="1" outlineLevel="1" x14ac:dyDescent="0.25">
      <c r="A23" s="3"/>
      <c r="B23" s="27" t="s">
        <v>47</v>
      </c>
      <c r="C23" s="23" t="s">
        <v>27</v>
      </c>
      <c r="D23" s="24">
        <v>53.55</v>
      </c>
      <c r="E23" s="29">
        <f>D23</f>
        <v>53.55</v>
      </c>
      <c r="F23" s="30" t="s">
        <v>185</v>
      </c>
    </row>
    <row r="24" spans="1:6" ht="66" hidden="1" customHeight="1" outlineLevel="1" x14ac:dyDescent="0.25">
      <c r="A24" s="3"/>
      <c r="B24" s="9" t="s">
        <v>112</v>
      </c>
      <c r="C24" s="10" t="s">
        <v>20</v>
      </c>
      <c r="D24" s="11">
        <v>22.02</v>
      </c>
      <c r="E24" s="13">
        <f>D24</f>
        <v>22.02</v>
      </c>
      <c r="F24" s="12" t="s">
        <v>186</v>
      </c>
    </row>
    <row r="25" spans="1:6" ht="66" hidden="1" customHeight="1" outlineLevel="1" x14ac:dyDescent="0.25">
      <c r="A25" s="3"/>
      <c r="B25" s="14" t="s">
        <v>111</v>
      </c>
      <c r="C25" s="15" t="s">
        <v>19</v>
      </c>
      <c r="D25" s="16">
        <v>15.3</v>
      </c>
      <c r="E25" s="85">
        <f>D25+D26+D27</f>
        <v>27.560000000000002</v>
      </c>
      <c r="F25" s="17" t="s">
        <v>187</v>
      </c>
    </row>
    <row r="26" spans="1:6" ht="66" hidden="1" customHeight="1" outlineLevel="1" x14ac:dyDescent="0.25">
      <c r="A26" s="3"/>
      <c r="B26" s="14" t="s">
        <v>107</v>
      </c>
      <c r="C26" s="15" t="s">
        <v>22</v>
      </c>
      <c r="D26" s="16">
        <v>2.84</v>
      </c>
      <c r="E26" s="86"/>
      <c r="F26" s="17" t="s">
        <v>180</v>
      </c>
    </row>
    <row r="27" spans="1:6" ht="66" hidden="1" customHeight="1" outlineLevel="1" x14ac:dyDescent="0.25">
      <c r="A27" s="3"/>
      <c r="B27" s="14" t="s">
        <v>108</v>
      </c>
      <c r="C27" s="15" t="s">
        <v>23</v>
      </c>
      <c r="D27" s="16">
        <v>9.42</v>
      </c>
      <c r="E27" s="87"/>
      <c r="F27" s="17" t="s">
        <v>181</v>
      </c>
    </row>
    <row r="28" spans="1:6" s="33" customFormat="1" ht="17.25" collapsed="1" x14ac:dyDescent="0.3">
      <c r="A28" s="57" t="s">
        <v>136</v>
      </c>
      <c r="B28" s="58"/>
      <c r="C28" s="59"/>
      <c r="D28" s="60"/>
      <c r="E28" s="61"/>
      <c r="F28" s="62"/>
    </row>
    <row r="29" spans="1:6" ht="66" hidden="1" customHeight="1" outlineLevel="1" x14ac:dyDescent="0.25">
      <c r="A29" s="3"/>
      <c r="B29" s="27" t="s">
        <v>48</v>
      </c>
      <c r="C29" s="23" t="s">
        <v>27</v>
      </c>
      <c r="D29" s="24">
        <v>38.299999999999997</v>
      </c>
      <c r="E29" s="29">
        <f>D29</f>
        <v>38.299999999999997</v>
      </c>
      <c r="F29" s="30" t="s">
        <v>188</v>
      </c>
    </row>
    <row r="30" spans="1:6" ht="66" hidden="1" customHeight="1" outlineLevel="1" x14ac:dyDescent="0.25">
      <c r="A30" s="3"/>
      <c r="B30" s="9" t="s">
        <v>114</v>
      </c>
      <c r="C30" s="10" t="s">
        <v>20</v>
      </c>
      <c r="D30" s="11">
        <v>22.44</v>
      </c>
      <c r="E30" s="13">
        <f>D30</f>
        <v>22.44</v>
      </c>
      <c r="F30" s="12" t="s">
        <v>189</v>
      </c>
    </row>
    <row r="31" spans="1:6" ht="66" hidden="1" customHeight="1" outlineLevel="1" x14ac:dyDescent="0.25">
      <c r="A31" s="3"/>
      <c r="B31" s="14" t="s">
        <v>113</v>
      </c>
      <c r="C31" s="15" t="s">
        <v>19</v>
      </c>
      <c r="D31" s="16">
        <v>10.199999999999999</v>
      </c>
      <c r="E31" s="85">
        <f>D31+D32+D33</f>
        <v>24.4</v>
      </c>
      <c r="F31" s="17" t="s">
        <v>190</v>
      </c>
    </row>
    <row r="32" spans="1:6" ht="66" hidden="1" customHeight="1" outlineLevel="1" x14ac:dyDescent="0.25">
      <c r="A32" s="3"/>
      <c r="B32" s="14" t="s">
        <v>115</v>
      </c>
      <c r="C32" s="15" t="s">
        <v>22</v>
      </c>
      <c r="D32" s="16">
        <v>2.65</v>
      </c>
      <c r="E32" s="86"/>
      <c r="F32" s="17" t="s">
        <v>191</v>
      </c>
    </row>
    <row r="33" spans="1:6" ht="66" hidden="1" customHeight="1" outlineLevel="1" x14ac:dyDescent="0.25">
      <c r="A33" s="3"/>
      <c r="B33" s="14" t="s">
        <v>116</v>
      </c>
      <c r="C33" s="15" t="s">
        <v>23</v>
      </c>
      <c r="D33" s="16">
        <v>11.55</v>
      </c>
      <c r="E33" s="87"/>
      <c r="F33" s="17" t="s">
        <v>192</v>
      </c>
    </row>
    <row r="34" spans="1:6" s="33" customFormat="1" ht="17.25" collapsed="1" x14ac:dyDescent="0.3">
      <c r="A34" s="57" t="s">
        <v>137</v>
      </c>
      <c r="B34" s="58"/>
      <c r="C34" s="59"/>
      <c r="D34" s="60"/>
      <c r="E34" s="61"/>
      <c r="F34" s="62"/>
    </row>
    <row r="35" spans="1:6" ht="66" hidden="1" customHeight="1" outlineLevel="1" x14ac:dyDescent="0.25">
      <c r="A35" s="3"/>
      <c r="B35" s="27" t="s">
        <v>49</v>
      </c>
      <c r="C35" s="23" t="s">
        <v>27</v>
      </c>
      <c r="D35" s="24">
        <v>47.61</v>
      </c>
      <c r="E35" s="29">
        <f>D35</f>
        <v>47.61</v>
      </c>
      <c r="F35" s="30" t="s">
        <v>193</v>
      </c>
    </row>
    <row r="36" spans="1:6" ht="66" hidden="1" customHeight="1" outlineLevel="1" x14ac:dyDescent="0.25">
      <c r="A36" s="3"/>
      <c r="B36" s="9" t="s">
        <v>112</v>
      </c>
      <c r="C36" s="10" t="s">
        <v>20</v>
      </c>
      <c r="D36" s="11">
        <v>22.02</v>
      </c>
      <c r="E36" s="13">
        <f>D36</f>
        <v>22.02</v>
      </c>
      <c r="F36" s="12" t="s">
        <v>186</v>
      </c>
    </row>
    <row r="37" spans="1:6" ht="66" hidden="1" customHeight="1" outlineLevel="1" x14ac:dyDescent="0.25">
      <c r="A37" s="3"/>
      <c r="B37" s="14" t="s">
        <v>111</v>
      </c>
      <c r="C37" s="15" t="s">
        <v>19</v>
      </c>
      <c r="D37" s="16">
        <v>15.3</v>
      </c>
      <c r="E37" s="85">
        <f>D37+D38+D39</f>
        <v>27.560000000000002</v>
      </c>
      <c r="F37" s="17" t="s">
        <v>187</v>
      </c>
    </row>
    <row r="38" spans="1:6" ht="66" hidden="1" customHeight="1" outlineLevel="1" x14ac:dyDescent="0.25">
      <c r="A38" s="3"/>
      <c r="B38" s="14" t="s">
        <v>107</v>
      </c>
      <c r="C38" s="15" t="s">
        <v>22</v>
      </c>
      <c r="D38" s="16">
        <v>2.84</v>
      </c>
      <c r="E38" s="86"/>
      <c r="F38" s="17" t="s">
        <v>180</v>
      </c>
    </row>
    <row r="39" spans="1:6" ht="66" hidden="1" customHeight="1" outlineLevel="1" x14ac:dyDescent="0.25">
      <c r="A39" s="3"/>
      <c r="B39" s="14" t="s">
        <v>108</v>
      </c>
      <c r="C39" s="15" t="s">
        <v>23</v>
      </c>
      <c r="D39" s="16">
        <v>9.42</v>
      </c>
      <c r="E39" s="87"/>
      <c r="F39" s="17" t="s">
        <v>181</v>
      </c>
    </row>
    <row r="40" spans="1:6" s="32" customFormat="1" ht="17.25" collapsed="1" x14ac:dyDescent="0.3">
      <c r="A40" s="57" t="s">
        <v>36</v>
      </c>
      <c r="B40" s="63"/>
      <c r="C40" s="63"/>
      <c r="D40" s="64"/>
      <c r="E40" s="64"/>
      <c r="F40" s="65"/>
    </row>
    <row r="41" spans="1:6" ht="66" hidden="1" customHeight="1" outlineLevel="1" x14ac:dyDescent="0.25">
      <c r="A41" s="4"/>
      <c r="B41" s="6" t="s">
        <v>26</v>
      </c>
      <c r="C41" s="6" t="s">
        <v>27</v>
      </c>
      <c r="D41" s="7">
        <v>215.35</v>
      </c>
      <c r="E41" s="7">
        <f>D41</f>
        <v>215.35</v>
      </c>
      <c r="F41" s="8" t="s">
        <v>194</v>
      </c>
    </row>
    <row r="42" spans="1:6" ht="66" hidden="1" customHeight="1" outlineLevel="1" x14ac:dyDescent="0.25">
      <c r="A42" s="3"/>
      <c r="B42" s="10" t="s">
        <v>5</v>
      </c>
      <c r="C42" s="10" t="s">
        <v>20</v>
      </c>
      <c r="D42" s="11">
        <v>89.38</v>
      </c>
      <c r="E42" s="13">
        <f>D42</f>
        <v>89.38</v>
      </c>
      <c r="F42" s="12" t="s">
        <v>195</v>
      </c>
    </row>
    <row r="43" spans="1:6" ht="66" hidden="1" customHeight="1" outlineLevel="1" x14ac:dyDescent="0.25">
      <c r="A43" s="5"/>
      <c r="B43" s="14" t="s">
        <v>0</v>
      </c>
      <c r="C43" s="15" t="s">
        <v>21</v>
      </c>
      <c r="D43" s="16">
        <v>3.98</v>
      </c>
      <c r="E43" s="85">
        <f>SUM(D43:D47)</f>
        <v>96.89</v>
      </c>
      <c r="F43" s="17" t="s">
        <v>196</v>
      </c>
    </row>
    <row r="44" spans="1:6" ht="66" hidden="1" customHeight="1" outlineLevel="1" x14ac:dyDescent="0.25">
      <c r="A44" s="5"/>
      <c r="B44" s="14" t="s">
        <v>1</v>
      </c>
      <c r="C44" s="15" t="s">
        <v>19</v>
      </c>
      <c r="D44" s="16">
        <v>40.81</v>
      </c>
      <c r="E44" s="86"/>
      <c r="F44" s="17" t="s">
        <v>197</v>
      </c>
    </row>
    <row r="45" spans="1:6" ht="66" hidden="1" customHeight="1" outlineLevel="1" x14ac:dyDescent="0.25">
      <c r="A45" s="5"/>
      <c r="B45" s="14" t="s">
        <v>2</v>
      </c>
      <c r="C45" s="15" t="s">
        <v>22</v>
      </c>
      <c r="D45" s="16">
        <v>9.17</v>
      </c>
      <c r="E45" s="86"/>
      <c r="F45" s="17" t="s">
        <v>198</v>
      </c>
    </row>
    <row r="46" spans="1:6" ht="66" hidden="1" customHeight="1" outlineLevel="1" x14ac:dyDescent="0.25">
      <c r="A46" s="5"/>
      <c r="B46" s="14" t="s">
        <v>3</v>
      </c>
      <c r="C46" s="15" t="s">
        <v>23</v>
      </c>
      <c r="D46" s="16">
        <v>29.35</v>
      </c>
      <c r="E46" s="86"/>
      <c r="F46" s="17" t="s">
        <v>199</v>
      </c>
    </row>
    <row r="47" spans="1:6" ht="66" hidden="1" customHeight="1" outlineLevel="1" x14ac:dyDescent="0.25">
      <c r="A47" s="3"/>
      <c r="B47" s="14" t="s">
        <v>8</v>
      </c>
      <c r="C47" s="15" t="s">
        <v>43</v>
      </c>
      <c r="D47" s="16">
        <v>13.58</v>
      </c>
      <c r="E47" s="87"/>
      <c r="F47" s="17" t="s">
        <v>204</v>
      </c>
    </row>
    <row r="48" spans="1:6" s="33" customFormat="1" ht="17.25" collapsed="1" x14ac:dyDescent="0.3">
      <c r="A48" s="57" t="s">
        <v>37</v>
      </c>
      <c r="B48" s="58"/>
      <c r="C48" s="59"/>
      <c r="D48" s="60"/>
      <c r="E48" s="61"/>
      <c r="F48" s="62"/>
    </row>
    <row r="49" spans="1:6" s="1" customFormat="1" ht="66" hidden="1" customHeight="1" outlineLevel="1" x14ac:dyDescent="0.25">
      <c r="A49" s="3"/>
      <c r="B49" s="23" t="s">
        <v>26</v>
      </c>
      <c r="C49" s="23" t="s">
        <v>27</v>
      </c>
      <c r="D49" s="24">
        <v>215.35</v>
      </c>
      <c r="E49" s="24">
        <f>D49</f>
        <v>215.35</v>
      </c>
      <c r="F49" s="25" t="s">
        <v>194</v>
      </c>
    </row>
    <row r="50" spans="1:6" ht="66" hidden="1" customHeight="1" outlineLevel="1" x14ac:dyDescent="0.25">
      <c r="A50" s="3"/>
      <c r="B50" s="9" t="s">
        <v>9</v>
      </c>
      <c r="C50" s="10" t="s">
        <v>20</v>
      </c>
      <c r="D50" s="11">
        <v>89.38</v>
      </c>
      <c r="E50" s="13">
        <f>D50</f>
        <v>89.38</v>
      </c>
      <c r="F50" s="12" t="s">
        <v>201</v>
      </c>
    </row>
    <row r="51" spans="1:6" ht="66" hidden="1" customHeight="1" outlineLevel="1" x14ac:dyDescent="0.25">
      <c r="A51" s="3"/>
      <c r="B51" s="26" t="s">
        <v>0</v>
      </c>
      <c r="C51" s="15" t="s">
        <v>21</v>
      </c>
      <c r="D51" s="16">
        <v>3.98</v>
      </c>
      <c r="E51" s="88">
        <f>D51+D52+D53+D54+D55</f>
        <v>96.16</v>
      </c>
      <c r="F51" s="17" t="s">
        <v>196</v>
      </c>
    </row>
    <row r="52" spans="1:6" ht="66" hidden="1" customHeight="1" outlineLevel="1" x14ac:dyDescent="0.25">
      <c r="A52" s="3"/>
      <c r="B52" s="14" t="s">
        <v>1</v>
      </c>
      <c r="C52" s="15" t="s">
        <v>19</v>
      </c>
      <c r="D52" s="16">
        <v>40.81</v>
      </c>
      <c r="E52" s="89"/>
      <c r="F52" s="17" t="s">
        <v>197</v>
      </c>
    </row>
    <row r="53" spans="1:6" ht="66" hidden="1" customHeight="1" outlineLevel="1" x14ac:dyDescent="0.25">
      <c r="A53" s="3"/>
      <c r="B53" s="14" t="s">
        <v>6</v>
      </c>
      <c r="C53" s="15" t="s">
        <v>22</v>
      </c>
      <c r="D53" s="16">
        <v>9.17</v>
      </c>
      <c r="E53" s="89"/>
      <c r="F53" s="17" t="s">
        <v>202</v>
      </c>
    </row>
    <row r="54" spans="1:6" ht="66" hidden="1" customHeight="1" outlineLevel="1" x14ac:dyDescent="0.25">
      <c r="A54" s="3"/>
      <c r="B54" s="14" t="s">
        <v>7</v>
      </c>
      <c r="C54" s="15" t="s">
        <v>23</v>
      </c>
      <c r="D54" s="16">
        <v>29.35</v>
      </c>
      <c r="E54" s="89"/>
      <c r="F54" s="17" t="s">
        <v>203</v>
      </c>
    </row>
    <row r="55" spans="1:6" ht="66" hidden="1" customHeight="1" outlineLevel="1" x14ac:dyDescent="0.25">
      <c r="A55" s="22"/>
      <c r="B55" s="18" t="s">
        <v>4</v>
      </c>
      <c r="C55" s="19" t="s">
        <v>43</v>
      </c>
      <c r="D55" s="20">
        <v>12.85</v>
      </c>
      <c r="E55" s="90"/>
      <c r="F55" s="21" t="s">
        <v>200</v>
      </c>
    </row>
    <row r="56" spans="1:6" s="33" customFormat="1" ht="17.25" collapsed="1" x14ac:dyDescent="0.3">
      <c r="A56" s="57" t="s">
        <v>138</v>
      </c>
      <c r="B56" s="58"/>
      <c r="C56" s="59"/>
      <c r="D56" s="60"/>
      <c r="E56" s="61"/>
      <c r="F56" s="62"/>
    </row>
    <row r="57" spans="1:6" ht="66" hidden="1" customHeight="1" outlineLevel="1" x14ac:dyDescent="0.25">
      <c r="A57" s="3"/>
      <c r="B57" s="27" t="s">
        <v>50</v>
      </c>
      <c r="C57" s="23" t="s">
        <v>27</v>
      </c>
      <c r="D57" s="24">
        <v>154.15</v>
      </c>
      <c r="E57" s="29">
        <f>D57</f>
        <v>154.15</v>
      </c>
      <c r="F57" s="30" t="s">
        <v>205</v>
      </c>
    </row>
    <row r="58" spans="1:6" ht="66" hidden="1" customHeight="1" outlineLevel="1" x14ac:dyDescent="0.25">
      <c r="A58" s="3"/>
      <c r="B58" s="9" t="s">
        <v>118</v>
      </c>
      <c r="C58" s="10" t="s">
        <v>20</v>
      </c>
      <c r="D58" s="11">
        <v>48.58</v>
      </c>
      <c r="E58" s="13">
        <f>D58</f>
        <v>48.58</v>
      </c>
      <c r="F58" s="12" t="s">
        <v>206</v>
      </c>
    </row>
    <row r="59" spans="1:6" ht="66" hidden="1" customHeight="1" outlineLevel="1" x14ac:dyDescent="0.25">
      <c r="A59" s="3"/>
      <c r="B59" s="14" t="s">
        <v>117</v>
      </c>
      <c r="C59" s="15" t="s">
        <v>19</v>
      </c>
      <c r="D59" s="16">
        <v>25.13</v>
      </c>
      <c r="E59" s="85">
        <f>D59+D60+D61</f>
        <v>50.629999999999995</v>
      </c>
      <c r="F59" s="17" t="s">
        <v>207</v>
      </c>
    </row>
    <row r="60" spans="1:6" ht="66" hidden="1" customHeight="1" outlineLevel="1" x14ac:dyDescent="0.25">
      <c r="A60" s="3"/>
      <c r="B60" s="14" t="s">
        <v>119</v>
      </c>
      <c r="C60" s="15" t="s">
        <v>22</v>
      </c>
      <c r="D60" s="16">
        <v>5.0999999999999996</v>
      </c>
      <c r="E60" s="86"/>
      <c r="F60" s="17" t="s">
        <v>208</v>
      </c>
    </row>
    <row r="61" spans="1:6" ht="66" hidden="1" customHeight="1" outlineLevel="1" x14ac:dyDescent="0.25">
      <c r="A61" s="3"/>
      <c r="B61" s="14" t="s">
        <v>139</v>
      </c>
      <c r="C61" s="15" t="s">
        <v>23</v>
      </c>
      <c r="D61" s="16">
        <v>20.399999999999999</v>
      </c>
      <c r="E61" s="95"/>
      <c r="F61" s="17" t="s">
        <v>209</v>
      </c>
    </row>
    <row r="62" spans="1:6" ht="66" hidden="1" customHeight="1" outlineLevel="1" x14ac:dyDescent="0.25">
      <c r="A62" s="3"/>
      <c r="B62" s="14" t="s">
        <v>140</v>
      </c>
      <c r="C62" s="15" t="s">
        <v>23</v>
      </c>
      <c r="D62" s="16">
        <v>25.5</v>
      </c>
      <c r="E62" s="68">
        <f>D59+D60+D62</f>
        <v>55.73</v>
      </c>
      <c r="F62" s="17" t="s">
        <v>210</v>
      </c>
    </row>
    <row r="63" spans="1:6" s="33" customFormat="1" ht="17.25" collapsed="1" x14ac:dyDescent="0.3">
      <c r="A63" s="57" t="s">
        <v>141</v>
      </c>
      <c r="B63" s="58"/>
      <c r="C63" s="59"/>
      <c r="D63" s="60"/>
      <c r="E63" s="61"/>
      <c r="F63" s="62"/>
    </row>
    <row r="64" spans="1:6" ht="66" hidden="1" customHeight="1" outlineLevel="1" x14ac:dyDescent="0.25">
      <c r="A64" s="3"/>
      <c r="B64" s="27" t="s">
        <v>51</v>
      </c>
      <c r="C64" s="23" t="s">
        <v>27</v>
      </c>
      <c r="D64" s="24">
        <v>151.72999999999999</v>
      </c>
      <c r="E64" s="29">
        <f>D64</f>
        <v>151.72999999999999</v>
      </c>
      <c r="F64" s="30" t="s">
        <v>211</v>
      </c>
    </row>
    <row r="65" spans="1:6" ht="66" hidden="1" customHeight="1" outlineLevel="1" x14ac:dyDescent="0.25">
      <c r="A65" s="3"/>
      <c r="B65" s="9" t="s">
        <v>142</v>
      </c>
      <c r="C65" s="10" t="s">
        <v>20</v>
      </c>
      <c r="D65" s="11">
        <v>64.12</v>
      </c>
      <c r="E65" s="13">
        <f>D65</f>
        <v>64.12</v>
      </c>
      <c r="F65" s="12" t="s">
        <v>212</v>
      </c>
    </row>
    <row r="66" spans="1:6" ht="66" hidden="1" customHeight="1" outlineLevel="1" x14ac:dyDescent="0.25">
      <c r="A66" s="3"/>
      <c r="B66" s="9" t="s">
        <v>143</v>
      </c>
      <c r="C66" s="10" t="s">
        <v>20</v>
      </c>
      <c r="D66" s="11">
        <v>44.72</v>
      </c>
      <c r="E66" s="13">
        <f>D66</f>
        <v>44.72</v>
      </c>
      <c r="F66" s="12" t="s">
        <v>213</v>
      </c>
    </row>
    <row r="67" spans="1:6" ht="66" hidden="1" customHeight="1" outlineLevel="1" x14ac:dyDescent="0.25">
      <c r="A67" s="3"/>
      <c r="B67" s="14" t="s">
        <v>120</v>
      </c>
      <c r="C67" s="15" t="s">
        <v>22</v>
      </c>
      <c r="D67" s="16">
        <v>7.33</v>
      </c>
      <c r="E67" s="92">
        <f>D67+D68+D69</f>
        <v>24.95</v>
      </c>
      <c r="F67" s="17" t="s">
        <v>214</v>
      </c>
    </row>
    <row r="68" spans="1:6" ht="66" hidden="1" customHeight="1" outlineLevel="1" x14ac:dyDescent="0.25">
      <c r="A68" s="3"/>
      <c r="B68" s="14" t="s">
        <v>121</v>
      </c>
      <c r="C68" s="15" t="s">
        <v>23</v>
      </c>
      <c r="D68" s="16">
        <v>11.01</v>
      </c>
      <c r="E68" s="93"/>
      <c r="F68" s="17" t="s">
        <v>215</v>
      </c>
    </row>
    <row r="69" spans="1:6" ht="66" hidden="1" customHeight="1" outlineLevel="1" x14ac:dyDescent="0.25">
      <c r="A69" s="3"/>
      <c r="B69" s="14" t="s">
        <v>122</v>
      </c>
      <c r="C69" s="15" t="s">
        <v>43</v>
      </c>
      <c r="D69" s="16">
        <v>6.61</v>
      </c>
      <c r="E69" s="94"/>
      <c r="F69" s="17" t="s">
        <v>216</v>
      </c>
    </row>
    <row r="70" spans="1:6" s="33" customFormat="1" ht="17.25" collapsed="1" x14ac:dyDescent="0.3">
      <c r="A70" s="57" t="s">
        <v>144</v>
      </c>
      <c r="B70" s="58"/>
      <c r="C70" s="59"/>
      <c r="D70" s="60"/>
      <c r="E70" s="61"/>
      <c r="F70" s="62"/>
    </row>
    <row r="71" spans="1:6" ht="66" hidden="1" customHeight="1" outlineLevel="1" x14ac:dyDescent="0.25">
      <c r="A71" s="3"/>
      <c r="B71" s="27" t="s">
        <v>52</v>
      </c>
      <c r="C71" s="23" t="s">
        <v>27</v>
      </c>
      <c r="D71" s="24">
        <v>138.9</v>
      </c>
      <c r="E71" s="29">
        <f>D71</f>
        <v>138.9</v>
      </c>
      <c r="F71" s="30" t="s">
        <v>217</v>
      </c>
    </row>
    <row r="72" spans="1:6" ht="66" hidden="1" customHeight="1" outlineLevel="1" x14ac:dyDescent="0.25">
      <c r="A72" s="3"/>
      <c r="B72" s="9" t="s">
        <v>124</v>
      </c>
      <c r="C72" s="10" t="s">
        <v>20</v>
      </c>
      <c r="D72" s="11">
        <v>90.68</v>
      </c>
      <c r="E72" s="13">
        <f>D72</f>
        <v>90.68</v>
      </c>
      <c r="F72" s="12" t="s">
        <v>218</v>
      </c>
    </row>
    <row r="73" spans="1:6" ht="66" hidden="1" customHeight="1" outlineLevel="1" x14ac:dyDescent="0.25">
      <c r="A73" s="3"/>
      <c r="B73" s="15" t="s">
        <v>123</v>
      </c>
      <c r="C73" s="15" t="s">
        <v>19</v>
      </c>
      <c r="D73" s="16">
        <v>42.75</v>
      </c>
      <c r="E73" s="92">
        <f>D73+D74+D75+D76</f>
        <v>94.850000000000009</v>
      </c>
      <c r="F73" s="17" t="s">
        <v>219</v>
      </c>
    </row>
    <row r="74" spans="1:6" ht="66" hidden="1" customHeight="1" outlineLevel="1" x14ac:dyDescent="0.25">
      <c r="A74" s="3"/>
      <c r="B74" s="26" t="s">
        <v>125</v>
      </c>
      <c r="C74" s="15" t="s">
        <v>22</v>
      </c>
      <c r="D74" s="16">
        <v>9.17</v>
      </c>
      <c r="E74" s="93"/>
      <c r="F74" s="17" t="s">
        <v>220</v>
      </c>
    </row>
    <row r="75" spans="1:6" ht="66" hidden="1" customHeight="1" outlineLevel="1" x14ac:dyDescent="0.25">
      <c r="A75" s="3"/>
      <c r="B75" s="15" t="s">
        <v>126</v>
      </c>
      <c r="C75" s="15" t="s">
        <v>23</v>
      </c>
      <c r="D75" s="16">
        <v>29.35</v>
      </c>
      <c r="E75" s="93"/>
      <c r="F75" s="17" t="s">
        <v>221</v>
      </c>
    </row>
    <row r="76" spans="1:6" ht="66" hidden="1" customHeight="1" outlineLevel="1" x14ac:dyDescent="0.25">
      <c r="A76" s="3"/>
      <c r="B76" s="17" t="s">
        <v>8</v>
      </c>
      <c r="C76" s="15" t="s">
        <v>43</v>
      </c>
      <c r="D76" s="16">
        <v>13.58</v>
      </c>
      <c r="E76" s="94"/>
      <c r="F76" s="17" t="s">
        <v>204</v>
      </c>
    </row>
    <row r="77" spans="1:6" s="33" customFormat="1" ht="17.25" collapsed="1" x14ac:dyDescent="0.3">
      <c r="A77" s="57" t="s">
        <v>145</v>
      </c>
      <c r="B77" s="58"/>
      <c r="C77" s="59"/>
      <c r="D77" s="60"/>
      <c r="E77" s="61"/>
      <c r="F77" s="62"/>
    </row>
    <row r="78" spans="1:6" ht="66" hidden="1" customHeight="1" outlineLevel="1" x14ac:dyDescent="0.25">
      <c r="A78" s="3"/>
      <c r="B78" s="27" t="s">
        <v>53</v>
      </c>
      <c r="C78" s="23" t="s">
        <v>27</v>
      </c>
      <c r="D78" s="24">
        <v>56.9</v>
      </c>
      <c r="E78" s="29">
        <f>D78</f>
        <v>56.9</v>
      </c>
      <c r="F78" s="30" t="s">
        <v>222</v>
      </c>
    </row>
    <row r="79" spans="1:6" ht="66" hidden="1" customHeight="1" outlineLevel="1" x14ac:dyDescent="0.25">
      <c r="A79" s="3"/>
      <c r="B79" s="9" t="s">
        <v>128</v>
      </c>
      <c r="C79" s="10" t="s">
        <v>20</v>
      </c>
      <c r="D79" s="11">
        <v>24.48</v>
      </c>
      <c r="E79" s="13">
        <f>D79</f>
        <v>24.48</v>
      </c>
      <c r="F79" s="12" t="s">
        <v>223</v>
      </c>
    </row>
    <row r="80" spans="1:6" ht="66" hidden="1" customHeight="1" outlineLevel="1" x14ac:dyDescent="0.25">
      <c r="A80" s="3"/>
      <c r="B80" s="15" t="s">
        <v>0</v>
      </c>
      <c r="C80" s="15" t="s">
        <v>21</v>
      </c>
      <c r="D80" s="16">
        <v>3.98</v>
      </c>
      <c r="E80" s="85">
        <f>D80+D81+D82+D83</f>
        <v>32.36</v>
      </c>
      <c r="F80" s="17" t="s">
        <v>196</v>
      </c>
    </row>
    <row r="81" spans="1:6" ht="66" hidden="1" customHeight="1" outlineLevel="1" x14ac:dyDescent="0.25">
      <c r="A81" s="3"/>
      <c r="B81" s="26" t="s">
        <v>127</v>
      </c>
      <c r="C81" s="15" t="s">
        <v>19</v>
      </c>
      <c r="D81" s="16">
        <v>14.18</v>
      </c>
      <c r="E81" s="86"/>
      <c r="F81" s="17" t="s">
        <v>224</v>
      </c>
    </row>
    <row r="82" spans="1:6" ht="66" hidden="1" customHeight="1" outlineLevel="1" x14ac:dyDescent="0.25">
      <c r="A82" s="3"/>
      <c r="B82" s="15" t="s">
        <v>115</v>
      </c>
      <c r="C82" s="15" t="s">
        <v>22</v>
      </c>
      <c r="D82" s="16">
        <v>2.65</v>
      </c>
      <c r="E82" s="86"/>
      <c r="F82" s="17" t="s">
        <v>191</v>
      </c>
    </row>
    <row r="83" spans="1:6" ht="66" hidden="1" customHeight="1" outlineLevel="1" x14ac:dyDescent="0.25">
      <c r="A83" s="3"/>
      <c r="B83" s="14" t="s">
        <v>116</v>
      </c>
      <c r="C83" s="15" t="s">
        <v>23</v>
      </c>
      <c r="D83" s="16">
        <v>11.55</v>
      </c>
      <c r="E83" s="87"/>
      <c r="F83" s="17" t="s">
        <v>192</v>
      </c>
    </row>
    <row r="84" spans="1:6" s="34" customFormat="1" ht="17.25" collapsed="1" x14ac:dyDescent="0.3">
      <c r="A84" s="71" t="s">
        <v>147</v>
      </c>
      <c r="B84" s="72"/>
      <c r="C84" s="73"/>
      <c r="D84" s="74"/>
      <c r="E84" s="75"/>
      <c r="F84" s="76"/>
    </row>
    <row r="85" spans="1:6" ht="68.25" hidden="1" customHeight="1" outlineLevel="1" x14ac:dyDescent="0.25">
      <c r="A85" s="3"/>
      <c r="B85" s="36" t="s">
        <v>146</v>
      </c>
      <c r="C85" s="23" t="s">
        <v>27</v>
      </c>
      <c r="D85" s="24">
        <v>100.59</v>
      </c>
      <c r="E85" s="29">
        <f>D85</f>
        <v>100.59</v>
      </c>
      <c r="F85" s="30" t="s">
        <v>225</v>
      </c>
    </row>
    <row r="86" spans="1:6" ht="68.25" hidden="1" customHeight="1" outlineLevel="1" x14ac:dyDescent="0.25">
      <c r="A86" s="3"/>
      <c r="B86" s="36" t="s">
        <v>148</v>
      </c>
      <c r="C86" s="23" t="s">
        <v>27</v>
      </c>
      <c r="D86" s="24">
        <v>199</v>
      </c>
      <c r="E86" s="29">
        <f>D86</f>
        <v>199</v>
      </c>
      <c r="F86" s="30"/>
    </row>
    <row r="87" spans="1:6" ht="68.25" hidden="1" customHeight="1" outlineLevel="1" x14ac:dyDescent="0.25">
      <c r="A87" s="43"/>
      <c r="B87" s="14" t="s">
        <v>14</v>
      </c>
      <c r="C87" s="15" t="s">
        <v>21</v>
      </c>
      <c r="D87" s="16">
        <v>3.85</v>
      </c>
      <c r="E87" s="85">
        <f>D87+D88+D90+D91</f>
        <v>74.960000000000008</v>
      </c>
      <c r="F87" s="17" t="s">
        <v>226</v>
      </c>
    </row>
    <row r="88" spans="1:6" ht="68.25" hidden="1" customHeight="1" outlineLevel="1" x14ac:dyDescent="0.25">
      <c r="A88" s="43"/>
      <c r="B88" s="14" t="s">
        <v>149</v>
      </c>
      <c r="C88" s="15" t="s">
        <v>19</v>
      </c>
      <c r="D88" s="16">
        <v>47.94</v>
      </c>
      <c r="E88" s="86"/>
      <c r="F88" s="17" t="s">
        <v>227</v>
      </c>
    </row>
    <row r="89" spans="1:6" ht="68.25" hidden="1" customHeight="1" outlineLevel="1" x14ac:dyDescent="0.25">
      <c r="A89" s="43"/>
      <c r="B89" s="14" t="s">
        <v>150</v>
      </c>
      <c r="C89" s="15" t="s">
        <v>19</v>
      </c>
      <c r="D89" s="69" t="s">
        <v>293</v>
      </c>
      <c r="E89" s="86"/>
      <c r="F89" s="17" t="s">
        <v>293</v>
      </c>
    </row>
    <row r="90" spans="1:6" ht="68.25" hidden="1" customHeight="1" outlineLevel="1" x14ac:dyDescent="0.25">
      <c r="A90" s="43"/>
      <c r="B90" s="14" t="s">
        <v>13</v>
      </c>
      <c r="C90" s="14" t="s">
        <v>22</v>
      </c>
      <c r="D90" s="16">
        <v>5.88</v>
      </c>
      <c r="E90" s="86"/>
      <c r="F90" s="17" t="s">
        <v>228</v>
      </c>
    </row>
    <row r="91" spans="1:6" ht="68.25" hidden="1" customHeight="1" outlineLevel="1" x14ac:dyDescent="0.25">
      <c r="A91" s="43"/>
      <c r="B91" s="14" t="s">
        <v>129</v>
      </c>
      <c r="C91" s="15" t="s">
        <v>43</v>
      </c>
      <c r="D91" s="16">
        <v>17.29</v>
      </c>
      <c r="E91" s="87"/>
      <c r="F91" s="17" t="s">
        <v>229</v>
      </c>
    </row>
    <row r="92" spans="1:6" s="34" customFormat="1" ht="17.25" collapsed="1" x14ac:dyDescent="0.3">
      <c r="A92" s="71" t="s">
        <v>151</v>
      </c>
      <c r="B92" s="72"/>
      <c r="C92" s="73"/>
      <c r="D92" s="74"/>
      <c r="E92" s="75"/>
      <c r="F92" s="76"/>
    </row>
    <row r="93" spans="1:6" ht="68.25" hidden="1" customHeight="1" outlineLevel="1" x14ac:dyDescent="0.25">
      <c r="A93" s="5"/>
      <c r="B93" s="27" t="s">
        <v>54</v>
      </c>
      <c r="C93" s="23" t="s">
        <v>27</v>
      </c>
      <c r="D93" s="24">
        <v>131.19999999999999</v>
      </c>
      <c r="E93" s="29">
        <f>D93</f>
        <v>131.19999999999999</v>
      </c>
      <c r="F93" s="30" t="s">
        <v>230</v>
      </c>
    </row>
    <row r="94" spans="1:6" ht="68.25" hidden="1" customHeight="1" outlineLevel="1" x14ac:dyDescent="0.25">
      <c r="A94" s="3"/>
      <c r="B94" s="14" t="s">
        <v>14</v>
      </c>
      <c r="C94" s="15" t="s">
        <v>21</v>
      </c>
      <c r="D94" s="16">
        <v>3.85</v>
      </c>
      <c r="E94" s="85">
        <f>D94+D95+D97+D98</f>
        <v>54.6</v>
      </c>
      <c r="F94" s="17" t="s">
        <v>226</v>
      </c>
    </row>
    <row r="95" spans="1:6" ht="68.25" hidden="1" customHeight="1" outlineLevel="1" x14ac:dyDescent="0.25">
      <c r="A95" s="3"/>
      <c r="B95" s="14" t="s">
        <v>12</v>
      </c>
      <c r="C95" s="15" t="s">
        <v>19</v>
      </c>
      <c r="D95" s="16">
        <v>27.58</v>
      </c>
      <c r="E95" s="86"/>
      <c r="F95" s="17" t="s">
        <v>231</v>
      </c>
    </row>
    <row r="96" spans="1:6" ht="68.25" hidden="1" customHeight="1" outlineLevel="1" x14ac:dyDescent="0.25">
      <c r="A96" s="3"/>
      <c r="B96" s="14" t="s">
        <v>95</v>
      </c>
      <c r="C96" s="15" t="s">
        <v>19</v>
      </c>
      <c r="D96" s="69" t="s">
        <v>293</v>
      </c>
      <c r="E96" s="86"/>
      <c r="F96" s="17" t="s">
        <v>293</v>
      </c>
    </row>
    <row r="97" spans="1:6" ht="68.25" hidden="1" customHeight="1" outlineLevel="1" x14ac:dyDescent="0.25">
      <c r="A97" s="3"/>
      <c r="B97" s="14" t="s">
        <v>13</v>
      </c>
      <c r="C97" s="14" t="s">
        <v>22</v>
      </c>
      <c r="D97" s="16">
        <v>5.88</v>
      </c>
      <c r="E97" s="86"/>
      <c r="F97" s="17" t="s">
        <v>228</v>
      </c>
    </row>
    <row r="98" spans="1:6" ht="68.25" hidden="1" customHeight="1" outlineLevel="1" x14ac:dyDescent="0.25">
      <c r="A98" s="3"/>
      <c r="B98" s="14" t="s">
        <v>129</v>
      </c>
      <c r="C98" s="15" t="s">
        <v>43</v>
      </c>
      <c r="D98" s="16">
        <v>17.29</v>
      </c>
      <c r="E98" s="87"/>
      <c r="F98" s="17" t="s">
        <v>229</v>
      </c>
    </row>
    <row r="99" spans="1:6" s="34" customFormat="1" ht="17.25" collapsed="1" x14ac:dyDescent="0.3">
      <c r="A99" s="71" t="s">
        <v>40</v>
      </c>
      <c r="B99" s="72"/>
      <c r="C99" s="73"/>
      <c r="D99" s="74"/>
      <c r="E99" s="75"/>
      <c r="F99" s="76"/>
    </row>
    <row r="100" spans="1:6" ht="67.5" hidden="1" customHeight="1" outlineLevel="1" x14ac:dyDescent="0.25">
      <c r="A100" s="3"/>
      <c r="B100" s="23" t="s">
        <v>28</v>
      </c>
      <c r="C100" s="23" t="s">
        <v>27</v>
      </c>
      <c r="D100" s="24">
        <v>88.4</v>
      </c>
      <c r="E100" s="24">
        <f>D100</f>
        <v>88.4</v>
      </c>
      <c r="F100" s="25" t="s">
        <v>232</v>
      </c>
    </row>
    <row r="101" spans="1:6" ht="67.5" hidden="1" customHeight="1" outlineLevel="1" x14ac:dyDescent="0.25">
      <c r="A101" s="3"/>
      <c r="B101" s="26" t="s">
        <v>15</v>
      </c>
      <c r="C101" s="15" t="s">
        <v>21</v>
      </c>
      <c r="D101" s="16">
        <v>2.35</v>
      </c>
      <c r="E101" s="91">
        <f>D101+D102+D104+D105</f>
        <v>61.56</v>
      </c>
      <c r="F101" s="17" t="s">
        <v>233</v>
      </c>
    </row>
    <row r="102" spans="1:6" ht="67.5" hidden="1" customHeight="1" outlineLevel="1" x14ac:dyDescent="0.25">
      <c r="A102" s="3"/>
      <c r="B102" s="14" t="s">
        <v>12</v>
      </c>
      <c r="C102" s="15" t="s">
        <v>19</v>
      </c>
      <c r="D102" s="16">
        <v>27.58</v>
      </c>
      <c r="E102" s="91"/>
      <c r="F102" s="17" t="s">
        <v>231</v>
      </c>
    </row>
    <row r="103" spans="1:6" ht="67.5" hidden="1" customHeight="1" outlineLevel="1" x14ac:dyDescent="0.25">
      <c r="A103" s="3"/>
      <c r="B103" s="14" t="s">
        <v>95</v>
      </c>
      <c r="C103" s="15" t="s">
        <v>19</v>
      </c>
      <c r="D103" s="69" t="s">
        <v>293</v>
      </c>
      <c r="E103" s="91"/>
      <c r="F103" s="17" t="s">
        <v>293</v>
      </c>
    </row>
    <row r="104" spans="1:6" ht="67.5" hidden="1" customHeight="1" outlineLevel="1" x14ac:dyDescent="0.25">
      <c r="A104" s="3"/>
      <c r="B104" s="14" t="s">
        <v>10</v>
      </c>
      <c r="C104" s="15" t="s">
        <v>22</v>
      </c>
      <c r="D104" s="16">
        <v>4.43</v>
      </c>
      <c r="E104" s="91"/>
      <c r="F104" s="17" t="s">
        <v>234</v>
      </c>
    </row>
    <row r="105" spans="1:6" ht="67.5" hidden="1" customHeight="1" outlineLevel="1" x14ac:dyDescent="0.25">
      <c r="A105" s="3"/>
      <c r="B105" s="14" t="s">
        <v>70</v>
      </c>
      <c r="C105" s="15" t="s">
        <v>69</v>
      </c>
      <c r="D105" s="16">
        <v>27.2</v>
      </c>
      <c r="E105" s="91"/>
      <c r="F105" s="17" t="s">
        <v>235</v>
      </c>
    </row>
    <row r="106" spans="1:6" s="34" customFormat="1" ht="17.25" collapsed="1" x14ac:dyDescent="0.3">
      <c r="A106" s="71" t="s">
        <v>41</v>
      </c>
      <c r="B106" s="72"/>
      <c r="C106" s="73"/>
      <c r="D106" s="74"/>
      <c r="E106" s="75"/>
      <c r="F106" s="76"/>
    </row>
    <row r="107" spans="1:6" ht="67.5" hidden="1" customHeight="1" outlineLevel="1" x14ac:dyDescent="0.25">
      <c r="A107" s="3"/>
      <c r="B107" s="23" t="s">
        <v>29</v>
      </c>
      <c r="C107" s="23" t="s">
        <v>27</v>
      </c>
      <c r="D107" s="24">
        <v>95.22</v>
      </c>
      <c r="E107" s="24">
        <f>D107</f>
        <v>95.22</v>
      </c>
      <c r="F107" s="25" t="s">
        <v>236</v>
      </c>
    </row>
    <row r="108" spans="1:6" ht="67.5" hidden="1" customHeight="1" outlineLevel="1" x14ac:dyDescent="0.25">
      <c r="A108" s="3"/>
      <c r="B108" s="26" t="s">
        <v>16</v>
      </c>
      <c r="C108" s="15" t="s">
        <v>21</v>
      </c>
      <c r="D108" s="16">
        <v>2.35</v>
      </c>
      <c r="E108" s="85">
        <f>D108+D109+D111+D112</f>
        <v>61.56</v>
      </c>
      <c r="F108" s="17" t="s">
        <v>237</v>
      </c>
    </row>
    <row r="109" spans="1:6" ht="67.5" hidden="1" customHeight="1" outlineLevel="1" x14ac:dyDescent="0.25">
      <c r="A109" s="3"/>
      <c r="B109" s="14" t="s">
        <v>12</v>
      </c>
      <c r="C109" s="15" t="s">
        <v>19</v>
      </c>
      <c r="D109" s="16">
        <v>27.58</v>
      </c>
      <c r="E109" s="86"/>
      <c r="F109" s="17" t="s">
        <v>231</v>
      </c>
    </row>
    <row r="110" spans="1:6" ht="67.5" hidden="1" customHeight="1" outlineLevel="1" x14ac:dyDescent="0.25">
      <c r="A110" s="3"/>
      <c r="B110" s="14" t="s">
        <v>95</v>
      </c>
      <c r="C110" s="15" t="s">
        <v>19</v>
      </c>
      <c r="D110" s="69" t="s">
        <v>293</v>
      </c>
      <c r="E110" s="86"/>
      <c r="F110" s="17" t="s">
        <v>293</v>
      </c>
    </row>
    <row r="111" spans="1:6" ht="67.5" hidden="1" customHeight="1" outlineLevel="1" x14ac:dyDescent="0.25">
      <c r="A111" s="3"/>
      <c r="B111" s="14" t="s">
        <v>10</v>
      </c>
      <c r="C111" s="15" t="s">
        <v>22</v>
      </c>
      <c r="D111" s="16">
        <v>4.43</v>
      </c>
      <c r="E111" s="86"/>
      <c r="F111" s="17" t="s">
        <v>234</v>
      </c>
    </row>
    <row r="112" spans="1:6" ht="67.5" hidden="1" customHeight="1" outlineLevel="1" x14ac:dyDescent="0.25">
      <c r="A112" s="3"/>
      <c r="B112" s="14" t="s">
        <v>70</v>
      </c>
      <c r="C112" s="15" t="s">
        <v>69</v>
      </c>
      <c r="D112" s="16">
        <v>27.2</v>
      </c>
      <c r="E112" s="87"/>
      <c r="F112" s="17" t="s">
        <v>235</v>
      </c>
    </row>
    <row r="113" spans="1:6" s="34" customFormat="1" ht="17.25" collapsed="1" x14ac:dyDescent="0.3">
      <c r="A113" s="77" t="s">
        <v>153</v>
      </c>
      <c r="B113" s="78"/>
      <c r="C113" s="79"/>
      <c r="D113" s="80"/>
      <c r="E113" s="81"/>
      <c r="F113" s="82"/>
    </row>
    <row r="114" spans="1:6" ht="68.25" hidden="1" customHeight="1" outlineLevel="1" x14ac:dyDescent="0.25">
      <c r="A114" s="3"/>
      <c r="B114" s="27" t="s">
        <v>152</v>
      </c>
      <c r="C114" s="23" t="s">
        <v>27</v>
      </c>
      <c r="D114" s="24">
        <v>102.3</v>
      </c>
      <c r="E114" s="29">
        <f>D114</f>
        <v>102.3</v>
      </c>
      <c r="F114" s="30" t="s">
        <v>238</v>
      </c>
    </row>
    <row r="115" spans="1:6" ht="68.25" hidden="1" customHeight="1" outlineLevel="1" x14ac:dyDescent="0.25">
      <c r="A115" s="3"/>
      <c r="B115" s="27" t="s">
        <v>154</v>
      </c>
      <c r="C115" s="23" t="s">
        <v>27</v>
      </c>
      <c r="D115" s="24">
        <v>165.12</v>
      </c>
      <c r="E115" s="29">
        <f>D115</f>
        <v>165.12</v>
      </c>
      <c r="F115" s="30" t="s">
        <v>239</v>
      </c>
    </row>
    <row r="116" spans="1:6" ht="68.25" hidden="1" customHeight="1" outlineLevel="1" x14ac:dyDescent="0.25">
      <c r="A116" s="3"/>
      <c r="B116" s="14" t="s">
        <v>11</v>
      </c>
      <c r="C116" s="15" t="s">
        <v>21</v>
      </c>
      <c r="D116" s="16">
        <v>3.85</v>
      </c>
      <c r="E116" s="85">
        <f>D116+D117+D118</f>
        <v>44.97</v>
      </c>
      <c r="F116" s="17" t="s">
        <v>240</v>
      </c>
    </row>
    <row r="117" spans="1:6" ht="68.25" hidden="1" customHeight="1" outlineLevel="1" x14ac:dyDescent="0.25">
      <c r="A117" s="3"/>
      <c r="B117" s="14" t="s">
        <v>92</v>
      </c>
      <c r="C117" s="15" t="s">
        <v>19</v>
      </c>
      <c r="D117" s="16">
        <v>34.51</v>
      </c>
      <c r="E117" s="86"/>
      <c r="F117" s="17" t="s">
        <v>241</v>
      </c>
    </row>
    <row r="118" spans="1:6" ht="68.25" hidden="1" customHeight="1" outlineLevel="1" x14ac:dyDescent="0.25">
      <c r="A118" s="3"/>
      <c r="B118" s="14" t="s">
        <v>93</v>
      </c>
      <c r="C118" s="14" t="s">
        <v>22</v>
      </c>
      <c r="D118" s="16">
        <v>6.61</v>
      </c>
      <c r="E118" s="87"/>
      <c r="F118" s="17" t="s">
        <v>242</v>
      </c>
    </row>
    <row r="119" spans="1:6" s="34" customFormat="1" ht="17.25" collapsed="1" x14ac:dyDescent="0.3">
      <c r="A119" s="77" t="s">
        <v>155</v>
      </c>
      <c r="B119" s="78"/>
      <c r="C119" s="79"/>
      <c r="D119" s="80"/>
      <c r="E119" s="81"/>
      <c r="F119" s="82"/>
    </row>
    <row r="120" spans="1:6" ht="68.25" hidden="1" customHeight="1" outlineLevel="1" x14ac:dyDescent="0.25">
      <c r="A120" s="3"/>
      <c r="B120" s="27" t="s">
        <v>55</v>
      </c>
      <c r="C120" s="23" t="s">
        <v>27</v>
      </c>
      <c r="D120" s="24">
        <v>80.3</v>
      </c>
      <c r="E120" s="29">
        <f>D120</f>
        <v>80.3</v>
      </c>
      <c r="F120" s="30" t="s">
        <v>243</v>
      </c>
    </row>
    <row r="121" spans="1:6" ht="68.25" hidden="1" customHeight="1" outlineLevel="1" x14ac:dyDescent="0.25">
      <c r="A121" s="3"/>
      <c r="B121" s="14" t="s">
        <v>11</v>
      </c>
      <c r="C121" s="15" t="s">
        <v>21</v>
      </c>
      <c r="D121" s="16">
        <v>3.85</v>
      </c>
      <c r="E121" s="92">
        <f>D121+D123+D124+D125</f>
        <v>44.62</v>
      </c>
      <c r="F121" s="17" t="s">
        <v>240</v>
      </c>
    </row>
    <row r="122" spans="1:6" ht="68.25" hidden="1" customHeight="1" outlineLevel="1" x14ac:dyDescent="0.25">
      <c r="A122" s="3"/>
      <c r="B122" s="14" t="s">
        <v>95</v>
      </c>
      <c r="C122" s="15" t="s">
        <v>19</v>
      </c>
      <c r="D122" s="69" t="s">
        <v>293</v>
      </c>
      <c r="E122" s="93"/>
      <c r="F122" s="17" t="s">
        <v>293</v>
      </c>
    </row>
    <row r="123" spans="1:6" ht="68.25" hidden="1" customHeight="1" outlineLevel="1" x14ac:dyDescent="0.25">
      <c r="A123" s="3"/>
      <c r="B123" s="14" t="s">
        <v>13</v>
      </c>
      <c r="C123" s="14" t="s">
        <v>22</v>
      </c>
      <c r="D123" s="16">
        <v>5.88</v>
      </c>
      <c r="E123" s="93"/>
      <c r="F123" s="17" t="s">
        <v>228</v>
      </c>
    </row>
    <row r="124" spans="1:6" ht="68.25" hidden="1" customHeight="1" outlineLevel="1" x14ac:dyDescent="0.25">
      <c r="A124" s="3"/>
      <c r="B124" s="14" t="s">
        <v>96</v>
      </c>
      <c r="C124" s="15" t="s">
        <v>23</v>
      </c>
      <c r="D124" s="16">
        <v>20.2</v>
      </c>
      <c r="E124" s="93"/>
      <c r="F124" s="17" t="s">
        <v>293</v>
      </c>
    </row>
    <row r="125" spans="1:6" ht="68.25" hidden="1" customHeight="1" outlineLevel="1" x14ac:dyDescent="0.25">
      <c r="A125" s="3"/>
      <c r="B125" s="14" t="s">
        <v>94</v>
      </c>
      <c r="C125" s="15" t="s">
        <v>43</v>
      </c>
      <c r="D125" s="16">
        <v>14.69</v>
      </c>
      <c r="E125" s="94"/>
      <c r="F125" s="17" t="s">
        <v>244</v>
      </c>
    </row>
    <row r="126" spans="1:6" s="34" customFormat="1" ht="17.25" collapsed="1" x14ac:dyDescent="0.3">
      <c r="A126" s="77" t="s">
        <v>156</v>
      </c>
      <c r="B126" s="78"/>
      <c r="C126" s="79"/>
      <c r="D126" s="80"/>
      <c r="E126" s="81"/>
      <c r="F126" s="82"/>
    </row>
    <row r="127" spans="1:6" ht="68.25" hidden="1" customHeight="1" outlineLevel="1" x14ac:dyDescent="0.25">
      <c r="A127" s="3"/>
      <c r="B127" s="27" t="s">
        <v>56</v>
      </c>
      <c r="C127" s="23" t="s">
        <v>27</v>
      </c>
      <c r="D127" s="24">
        <v>85.3</v>
      </c>
      <c r="E127" s="29">
        <f>D127</f>
        <v>85.3</v>
      </c>
      <c r="F127" s="30" t="s">
        <v>245</v>
      </c>
    </row>
    <row r="128" spans="1:6" ht="68.25" hidden="1" customHeight="1" outlineLevel="1" x14ac:dyDescent="0.25">
      <c r="A128" s="3"/>
      <c r="B128" s="14" t="s">
        <v>14</v>
      </c>
      <c r="C128" s="15" t="s">
        <v>21</v>
      </c>
      <c r="D128" s="16">
        <v>3.85</v>
      </c>
      <c r="E128" s="92">
        <f>D128+D130+D131+D132</f>
        <v>44.62</v>
      </c>
      <c r="F128" s="17" t="s">
        <v>226</v>
      </c>
    </row>
    <row r="129" spans="1:6" ht="68.25" hidden="1" customHeight="1" outlineLevel="1" x14ac:dyDescent="0.25">
      <c r="A129" s="3"/>
      <c r="B129" s="14" t="s">
        <v>95</v>
      </c>
      <c r="C129" s="15" t="s">
        <v>19</v>
      </c>
      <c r="D129" s="69" t="s">
        <v>293</v>
      </c>
      <c r="E129" s="93"/>
      <c r="F129" s="17" t="s">
        <v>293</v>
      </c>
    </row>
    <row r="130" spans="1:6" ht="68.25" hidden="1" customHeight="1" outlineLevel="1" x14ac:dyDescent="0.25">
      <c r="A130" s="3"/>
      <c r="B130" s="14" t="s">
        <v>13</v>
      </c>
      <c r="C130" s="14" t="s">
        <v>22</v>
      </c>
      <c r="D130" s="16">
        <v>5.88</v>
      </c>
      <c r="E130" s="93"/>
      <c r="F130" s="17" t="s">
        <v>228</v>
      </c>
    </row>
    <row r="131" spans="1:6" ht="68.25" hidden="1" customHeight="1" outlineLevel="1" x14ac:dyDescent="0.25">
      <c r="A131" s="3"/>
      <c r="B131" s="14" t="s">
        <v>96</v>
      </c>
      <c r="C131" s="15" t="s">
        <v>23</v>
      </c>
      <c r="D131" s="16">
        <v>20.2</v>
      </c>
      <c r="E131" s="93"/>
      <c r="F131" s="17" t="s">
        <v>293</v>
      </c>
    </row>
    <row r="132" spans="1:6" ht="68.25" hidden="1" customHeight="1" outlineLevel="1" x14ac:dyDescent="0.25">
      <c r="A132" s="3"/>
      <c r="B132" s="14" t="s">
        <v>94</v>
      </c>
      <c r="C132" s="15" t="s">
        <v>43</v>
      </c>
      <c r="D132" s="16">
        <v>14.69</v>
      </c>
      <c r="E132" s="94"/>
      <c r="F132" s="17" t="s">
        <v>244</v>
      </c>
    </row>
    <row r="133" spans="1:6" s="34" customFormat="1" ht="17.25" collapsed="1" x14ac:dyDescent="0.3">
      <c r="A133" s="77" t="s">
        <v>157</v>
      </c>
      <c r="B133" s="78"/>
      <c r="C133" s="79"/>
      <c r="D133" s="80"/>
      <c r="E133" s="81"/>
      <c r="F133" s="82"/>
    </row>
    <row r="134" spans="1:6" ht="68.25" hidden="1" customHeight="1" outlineLevel="1" x14ac:dyDescent="0.25">
      <c r="A134" s="3"/>
      <c r="B134" s="27" t="s">
        <v>57</v>
      </c>
      <c r="C134" s="23" t="s">
        <v>27</v>
      </c>
      <c r="D134" s="24">
        <v>161.02000000000001</v>
      </c>
      <c r="E134" s="29">
        <f>D134</f>
        <v>161.02000000000001</v>
      </c>
      <c r="F134" s="30" t="s">
        <v>246</v>
      </c>
    </row>
    <row r="135" spans="1:6" ht="68.25" hidden="1" customHeight="1" outlineLevel="1" x14ac:dyDescent="0.25">
      <c r="A135" s="3"/>
      <c r="B135" s="14" t="s">
        <v>97</v>
      </c>
      <c r="C135" s="15" t="s">
        <v>19</v>
      </c>
      <c r="D135" s="16">
        <v>16.989999999999998</v>
      </c>
      <c r="E135" s="85">
        <f>D135+D136</f>
        <v>20.25</v>
      </c>
      <c r="F135" s="17" t="s">
        <v>247</v>
      </c>
    </row>
    <row r="136" spans="1:6" ht="68.25" hidden="1" customHeight="1" outlineLevel="1" x14ac:dyDescent="0.25">
      <c r="A136" s="3"/>
      <c r="B136" s="14" t="s">
        <v>98</v>
      </c>
      <c r="C136" s="14" t="s">
        <v>22</v>
      </c>
      <c r="D136" s="16">
        <v>3.26</v>
      </c>
      <c r="E136" s="87"/>
      <c r="F136" s="17" t="s">
        <v>248</v>
      </c>
    </row>
    <row r="137" spans="1:6" s="34" customFormat="1" ht="17.25" collapsed="1" x14ac:dyDescent="0.3">
      <c r="A137" s="77" t="s">
        <v>158</v>
      </c>
      <c r="B137" s="78"/>
      <c r="C137" s="79"/>
      <c r="D137" s="80"/>
      <c r="E137" s="81"/>
      <c r="F137" s="82"/>
    </row>
    <row r="138" spans="1:6" ht="68.25" hidden="1" customHeight="1" outlineLevel="1" x14ac:dyDescent="0.25">
      <c r="A138" s="3"/>
      <c r="B138" s="27" t="s">
        <v>59</v>
      </c>
      <c r="C138" s="23" t="s">
        <v>27</v>
      </c>
      <c r="D138" s="24">
        <v>204</v>
      </c>
      <c r="E138" s="29">
        <f>D138</f>
        <v>204</v>
      </c>
      <c r="F138" s="30" t="s">
        <v>249</v>
      </c>
    </row>
    <row r="139" spans="1:6" ht="68.25" hidden="1" customHeight="1" outlineLevel="1" x14ac:dyDescent="0.25">
      <c r="A139" s="3"/>
      <c r="B139" s="14" t="s">
        <v>99</v>
      </c>
      <c r="C139" s="15" t="s">
        <v>19</v>
      </c>
      <c r="D139" s="16">
        <v>66.3</v>
      </c>
      <c r="E139" s="85">
        <f>D139+D140+D141+D142</f>
        <v>123.18999999999998</v>
      </c>
      <c r="F139" s="17" t="s">
        <v>250</v>
      </c>
    </row>
    <row r="140" spans="1:6" ht="68.25" hidden="1" customHeight="1" outlineLevel="1" x14ac:dyDescent="0.25">
      <c r="A140" s="3"/>
      <c r="B140" s="14" t="s">
        <v>100</v>
      </c>
      <c r="C140" s="14" t="s">
        <v>22</v>
      </c>
      <c r="D140" s="16">
        <v>7.33</v>
      </c>
      <c r="E140" s="86"/>
      <c r="F140" s="17" t="s">
        <v>251</v>
      </c>
    </row>
    <row r="141" spans="1:6" ht="68.25" hidden="1" customHeight="1" outlineLevel="1" x14ac:dyDescent="0.25">
      <c r="A141" s="3"/>
      <c r="B141" s="14" t="s">
        <v>102</v>
      </c>
      <c r="C141" s="15" t="s">
        <v>160</v>
      </c>
      <c r="D141" s="16">
        <v>27.54</v>
      </c>
      <c r="E141" s="86"/>
      <c r="F141" s="17" t="s">
        <v>252</v>
      </c>
    </row>
    <row r="142" spans="1:6" ht="68.25" hidden="1" customHeight="1" outlineLevel="1" x14ac:dyDescent="0.25">
      <c r="A142" s="3"/>
      <c r="B142" s="14" t="s">
        <v>101</v>
      </c>
      <c r="C142" s="15" t="s">
        <v>159</v>
      </c>
      <c r="D142" s="16">
        <v>22.02</v>
      </c>
      <c r="E142" s="87"/>
      <c r="F142" s="17" t="s">
        <v>253</v>
      </c>
    </row>
    <row r="143" spans="1:6" s="34" customFormat="1" ht="17.25" collapsed="1" x14ac:dyDescent="0.3">
      <c r="A143" s="77" t="s">
        <v>38</v>
      </c>
      <c r="B143" s="78"/>
      <c r="C143" s="79"/>
      <c r="D143" s="80"/>
      <c r="E143" s="81"/>
      <c r="F143" s="82"/>
    </row>
    <row r="144" spans="1:6" ht="66" hidden="1" customHeight="1" outlineLevel="1" x14ac:dyDescent="0.25">
      <c r="A144" s="3"/>
      <c r="B144" s="27" t="s">
        <v>24</v>
      </c>
      <c r="C144" s="28" t="s">
        <v>27</v>
      </c>
      <c r="D144" s="24">
        <v>88.36</v>
      </c>
      <c r="E144" s="29">
        <f>D144</f>
        <v>88.36</v>
      </c>
      <c r="F144" s="30" t="s">
        <v>254</v>
      </c>
    </row>
    <row r="145" spans="1:6" ht="66" hidden="1" customHeight="1" outlineLevel="1" x14ac:dyDescent="0.25">
      <c r="A145" s="3"/>
      <c r="B145" s="27" t="s">
        <v>58</v>
      </c>
      <c r="C145" s="28" t="s">
        <v>27</v>
      </c>
      <c r="D145" s="24">
        <v>177.61</v>
      </c>
      <c r="E145" s="29">
        <f>D145</f>
        <v>177.61</v>
      </c>
      <c r="F145" s="30" t="s">
        <v>255</v>
      </c>
    </row>
    <row r="146" spans="1:6" ht="66" hidden="1" customHeight="1" outlineLevel="1" x14ac:dyDescent="0.25">
      <c r="A146" s="3"/>
      <c r="B146" s="26" t="s">
        <v>11</v>
      </c>
      <c r="C146" s="15" t="s">
        <v>21</v>
      </c>
      <c r="D146" s="16">
        <v>3.85</v>
      </c>
      <c r="E146" s="85">
        <f>D146+D147+D149+D150</f>
        <v>64.510000000000005</v>
      </c>
      <c r="F146" s="17" t="s">
        <v>240</v>
      </c>
    </row>
    <row r="147" spans="1:6" ht="66" hidden="1" customHeight="1" outlineLevel="1" x14ac:dyDescent="0.25">
      <c r="A147" s="3"/>
      <c r="B147" s="14" t="s">
        <v>12</v>
      </c>
      <c r="C147" s="15" t="s">
        <v>19</v>
      </c>
      <c r="D147" s="16">
        <v>27.58</v>
      </c>
      <c r="E147" s="86"/>
      <c r="F147" s="17" t="s">
        <v>231</v>
      </c>
    </row>
    <row r="148" spans="1:6" ht="66" hidden="1" customHeight="1" outlineLevel="1" x14ac:dyDescent="0.25">
      <c r="A148" s="3"/>
      <c r="B148" s="14" t="s">
        <v>95</v>
      </c>
      <c r="C148" s="15" t="s">
        <v>19</v>
      </c>
      <c r="D148" s="69" t="s">
        <v>293</v>
      </c>
      <c r="E148" s="86"/>
      <c r="F148" s="17" t="s">
        <v>293</v>
      </c>
    </row>
    <row r="149" spans="1:6" ht="66" hidden="1" customHeight="1" outlineLevel="1" x14ac:dyDescent="0.25">
      <c r="A149" s="3"/>
      <c r="B149" s="14" t="s">
        <v>13</v>
      </c>
      <c r="C149" s="15" t="s">
        <v>22</v>
      </c>
      <c r="D149" s="16">
        <v>5.88</v>
      </c>
      <c r="E149" s="86"/>
      <c r="F149" s="17" t="s">
        <v>228</v>
      </c>
    </row>
    <row r="150" spans="1:6" ht="66" hidden="1" customHeight="1" outlineLevel="1" x14ac:dyDescent="0.25">
      <c r="A150" s="3"/>
      <c r="B150" s="14" t="s">
        <v>68</v>
      </c>
      <c r="C150" s="15" t="s">
        <v>69</v>
      </c>
      <c r="D150" s="16">
        <v>27.2</v>
      </c>
      <c r="E150" s="87"/>
      <c r="F150" s="17" t="s">
        <v>256</v>
      </c>
    </row>
    <row r="151" spans="1:6" s="34" customFormat="1" ht="17.25" collapsed="1" x14ac:dyDescent="0.3">
      <c r="A151" s="77" t="s">
        <v>39</v>
      </c>
      <c r="B151" s="78"/>
      <c r="C151" s="79"/>
      <c r="D151" s="80"/>
      <c r="E151" s="81"/>
      <c r="F151" s="82"/>
    </row>
    <row r="152" spans="1:6" ht="69" hidden="1" customHeight="1" outlineLevel="1" x14ac:dyDescent="0.25">
      <c r="A152" s="3"/>
      <c r="B152" s="27" t="s">
        <v>25</v>
      </c>
      <c r="C152" s="28" t="s">
        <v>27</v>
      </c>
      <c r="D152" s="24">
        <v>94.61</v>
      </c>
      <c r="E152" s="29">
        <f>D152</f>
        <v>94.61</v>
      </c>
      <c r="F152" s="30" t="s">
        <v>257</v>
      </c>
    </row>
    <row r="153" spans="1:6" ht="69" hidden="1" customHeight="1" outlineLevel="1" x14ac:dyDescent="0.25">
      <c r="A153" s="3"/>
      <c r="B153" s="26" t="s">
        <v>14</v>
      </c>
      <c r="C153" s="15" t="s">
        <v>21</v>
      </c>
      <c r="D153" s="16">
        <v>3.85</v>
      </c>
      <c r="E153" s="91">
        <f>D153+D154+D156+D157</f>
        <v>64.510000000000005</v>
      </c>
      <c r="F153" s="17" t="s">
        <v>226</v>
      </c>
    </row>
    <row r="154" spans="1:6" ht="69" hidden="1" customHeight="1" outlineLevel="1" x14ac:dyDescent="0.25">
      <c r="A154" s="3"/>
      <c r="B154" s="14" t="s">
        <v>12</v>
      </c>
      <c r="C154" s="15" t="s">
        <v>19</v>
      </c>
      <c r="D154" s="16">
        <v>27.58</v>
      </c>
      <c r="E154" s="91"/>
      <c r="F154" s="17" t="s">
        <v>231</v>
      </c>
    </row>
    <row r="155" spans="1:6" ht="69" hidden="1" customHeight="1" outlineLevel="1" x14ac:dyDescent="0.25">
      <c r="A155" s="3"/>
      <c r="B155" s="14" t="s">
        <v>95</v>
      </c>
      <c r="C155" s="15" t="s">
        <v>19</v>
      </c>
      <c r="D155" s="69" t="s">
        <v>293</v>
      </c>
      <c r="E155" s="91"/>
      <c r="F155" s="17" t="s">
        <v>293</v>
      </c>
    </row>
    <row r="156" spans="1:6" ht="69" hidden="1" customHeight="1" outlineLevel="1" x14ac:dyDescent="0.25">
      <c r="A156" s="3"/>
      <c r="B156" s="14" t="s">
        <v>13</v>
      </c>
      <c r="C156" s="15" t="s">
        <v>22</v>
      </c>
      <c r="D156" s="16">
        <v>5.88</v>
      </c>
      <c r="E156" s="91"/>
      <c r="F156" s="17" t="s">
        <v>228</v>
      </c>
    </row>
    <row r="157" spans="1:6" ht="69" hidden="1" customHeight="1" outlineLevel="1" x14ac:dyDescent="0.25">
      <c r="A157" s="3"/>
      <c r="B157" s="14" t="s">
        <v>68</v>
      </c>
      <c r="C157" s="15" t="s">
        <v>69</v>
      </c>
      <c r="D157" s="16">
        <v>27.2</v>
      </c>
      <c r="E157" s="91"/>
      <c r="F157" s="17" t="s">
        <v>256</v>
      </c>
    </row>
    <row r="158" spans="1:6" s="34" customFormat="1" ht="17.25" collapsed="1" x14ac:dyDescent="0.3">
      <c r="A158" s="45" t="s">
        <v>164</v>
      </c>
      <c r="B158" s="46"/>
      <c r="C158" s="47"/>
      <c r="D158" s="48"/>
      <c r="E158" s="49"/>
      <c r="F158" s="50"/>
    </row>
    <row r="159" spans="1:6" ht="68.25" hidden="1" customHeight="1" outlineLevel="1" x14ac:dyDescent="0.25">
      <c r="A159" s="35"/>
      <c r="B159" s="27" t="s">
        <v>60</v>
      </c>
      <c r="C159" s="28" t="s">
        <v>27</v>
      </c>
      <c r="D159" s="24">
        <v>102.64</v>
      </c>
      <c r="E159" s="44">
        <f>D159</f>
        <v>102.64</v>
      </c>
      <c r="F159" s="30" t="s">
        <v>258</v>
      </c>
    </row>
    <row r="160" spans="1:6" ht="68.25" hidden="1" customHeight="1" outlineLevel="1" x14ac:dyDescent="0.25">
      <c r="A160" s="35"/>
      <c r="B160" s="14" t="s">
        <v>73</v>
      </c>
      <c r="C160" s="15" t="s">
        <v>19</v>
      </c>
      <c r="D160" s="16">
        <v>45.39</v>
      </c>
      <c r="E160" s="85">
        <f>D160+D161</f>
        <v>55.120000000000005</v>
      </c>
      <c r="F160" s="17" t="s">
        <v>259</v>
      </c>
    </row>
    <row r="161" spans="1:6" ht="68.25" hidden="1" customHeight="1" outlineLevel="1" x14ac:dyDescent="0.25">
      <c r="A161" s="35"/>
      <c r="B161" s="14" t="s">
        <v>74</v>
      </c>
      <c r="C161" s="15" t="s">
        <v>22</v>
      </c>
      <c r="D161" s="16">
        <v>9.73</v>
      </c>
      <c r="E161" s="87"/>
      <c r="F161" s="17" t="s">
        <v>260</v>
      </c>
    </row>
    <row r="162" spans="1:6" s="34" customFormat="1" ht="17.25" collapsed="1" x14ac:dyDescent="0.3">
      <c r="A162" s="51" t="s">
        <v>165</v>
      </c>
      <c r="B162" s="52"/>
      <c r="C162" s="53"/>
      <c r="D162" s="54"/>
      <c r="E162" s="55"/>
      <c r="F162" s="56"/>
    </row>
    <row r="163" spans="1:6" ht="68.25" hidden="1" customHeight="1" outlineLevel="1" x14ac:dyDescent="0.25">
      <c r="A163" s="35"/>
      <c r="B163" s="27" t="s">
        <v>61</v>
      </c>
      <c r="C163" s="28" t="s">
        <v>27</v>
      </c>
      <c r="D163" s="24">
        <v>272.02999999999997</v>
      </c>
      <c r="E163" s="44">
        <f>D163</f>
        <v>272.02999999999997</v>
      </c>
      <c r="F163" s="30" t="s">
        <v>261</v>
      </c>
    </row>
    <row r="164" spans="1:6" ht="68.25" hidden="1" customHeight="1" outlineLevel="1" x14ac:dyDescent="0.25">
      <c r="A164" s="35"/>
      <c r="B164" s="14" t="s">
        <v>166</v>
      </c>
      <c r="C164" s="15" t="s">
        <v>19</v>
      </c>
      <c r="D164" s="16">
        <v>56.38</v>
      </c>
      <c r="E164" s="70">
        <f>D169+D168+D167+D164</f>
        <v>97.17</v>
      </c>
      <c r="F164" s="17" t="s">
        <v>262</v>
      </c>
    </row>
    <row r="165" spans="1:6" ht="68.25" hidden="1" customHeight="1" outlineLevel="1" x14ac:dyDescent="0.25">
      <c r="A165" s="35"/>
      <c r="B165" s="14" t="s">
        <v>167</v>
      </c>
      <c r="C165" s="15" t="s">
        <v>19</v>
      </c>
      <c r="D165" s="16">
        <v>44.72</v>
      </c>
      <c r="E165" s="67">
        <f>D169+D168+D167+D165</f>
        <v>85.509999999999991</v>
      </c>
      <c r="F165" s="17" t="s">
        <v>263</v>
      </c>
    </row>
    <row r="166" spans="1:6" ht="68.25" hidden="1" customHeight="1" outlineLevel="1" x14ac:dyDescent="0.25">
      <c r="A166" s="35"/>
      <c r="B166" s="14" t="s">
        <v>168</v>
      </c>
      <c r="C166" s="15" t="s">
        <v>19</v>
      </c>
      <c r="D166" s="16">
        <v>44.72</v>
      </c>
      <c r="E166" s="85">
        <f>D169+D168+D167+D166</f>
        <v>85.509999999999991</v>
      </c>
      <c r="F166" s="17" t="s">
        <v>264</v>
      </c>
    </row>
    <row r="167" spans="1:6" ht="68.25" hidden="1" customHeight="1" outlineLevel="1" x14ac:dyDescent="0.25">
      <c r="A167" s="35"/>
      <c r="B167" s="14" t="s">
        <v>75</v>
      </c>
      <c r="C167" s="15" t="s">
        <v>22</v>
      </c>
      <c r="D167" s="16">
        <v>4.08</v>
      </c>
      <c r="E167" s="86"/>
      <c r="F167" s="17" t="s">
        <v>265</v>
      </c>
    </row>
    <row r="168" spans="1:6" ht="68.25" hidden="1" customHeight="1" outlineLevel="1" x14ac:dyDescent="0.25">
      <c r="A168" s="35"/>
      <c r="B168" s="14" t="s">
        <v>76</v>
      </c>
      <c r="C168" s="15" t="s">
        <v>23</v>
      </c>
      <c r="D168" s="16">
        <v>16.53</v>
      </c>
      <c r="E168" s="86"/>
      <c r="F168" s="17" t="s">
        <v>266</v>
      </c>
    </row>
    <row r="169" spans="1:6" ht="68.25" hidden="1" customHeight="1" outlineLevel="1" x14ac:dyDescent="0.25">
      <c r="A169" s="35"/>
      <c r="B169" s="14" t="s">
        <v>77</v>
      </c>
      <c r="C169" s="15" t="s">
        <v>43</v>
      </c>
      <c r="D169" s="16">
        <v>20.18</v>
      </c>
      <c r="E169" s="87"/>
      <c r="F169" s="17" t="s">
        <v>267</v>
      </c>
    </row>
    <row r="170" spans="1:6" s="34" customFormat="1" ht="17.25" collapsed="1" x14ac:dyDescent="0.3">
      <c r="A170" s="51" t="s">
        <v>169</v>
      </c>
      <c r="B170" s="52"/>
      <c r="C170" s="53"/>
      <c r="D170" s="54"/>
      <c r="E170" s="55"/>
      <c r="F170" s="56"/>
    </row>
    <row r="171" spans="1:6" ht="68.25" hidden="1" customHeight="1" outlineLevel="1" x14ac:dyDescent="0.25">
      <c r="A171" s="35"/>
      <c r="B171" s="27" t="s">
        <v>62</v>
      </c>
      <c r="C171" s="28" t="s">
        <v>27</v>
      </c>
      <c r="D171" s="24">
        <v>196.35</v>
      </c>
      <c r="E171" s="44">
        <f>D171</f>
        <v>196.35</v>
      </c>
      <c r="F171" s="30" t="s">
        <v>268</v>
      </c>
    </row>
    <row r="172" spans="1:6" ht="68.25" hidden="1" customHeight="1" outlineLevel="1" x14ac:dyDescent="0.25">
      <c r="A172" s="35"/>
      <c r="B172" s="14" t="s">
        <v>78</v>
      </c>
      <c r="C172" s="15" t="s">
        <v>19</v>
      </c>
      <c r="D172" s="16">
        <v>26.52</v>
      </c>
      <c r="E172" s="85">
        <f>D172+D173+D174+D175</f>
        <v>60.08</v>
      </c>
      <c r="F172" s="17" t="s">
        <v>269</v>
      </c>
    </row>
    <row r="173" spans="1:6" ht="68.25" hidden="1" customHeight="1" outlineLevel="1" x14ac:dyDescent="0.25">
      <c r="A173" s="35"/>
      <c r="B173" s="14" t="s">
        <v>79</v>
      </c>
      <c r="C173" s="15" t="s">
        <v>22</v>
      </c>
      <c r="D173" s="16">
        <v>3.57</v>
      </c>
      <c r="E173" s="86"/>
      <c r="F173" s="17" t="s">
        <v>270</v>
      </c>
    </row>
    <row r="174" spans="1:6" ht="68.25" hidden="1" customHeight="1" outlineLevel="1" x14ac:dyDescent="0.25">
      <c r="A174" s="35"/>
      <c r="B174" s="14" t="s">
        <v>80</v>
      </c>
      <c r="C174" s="15" t="s">
        <v>23</v>
      </c>
      <c r="D174" s="16">
        <v>12.85</v>
      </c>
      <c r="E174" s="86"/>
      <c r="F174" s="17" t="s">
        <v>271</v>
      </c>
    </row>
    <row r="175" spans="1:6" ht="68.25" hidden="1" customHeight="1" outlineLevel="1" x14ac:dyDescent="0.25">
      <c r="A175" s="35"/>
      <c r="B175" s="14" t="s">
        <v>170</v>
      </c>
      <c r="C175" s="15" t="s">
        <v>43</v>
      </c>
      <c r="D175" s="16">
        <v>17.14</v>
      </c>
      <c r="E175" s="87"/>
      <c r="F175" s="17" t="s">
        <v>272</v>
      </c>
    </row>
    <row r="176" spans="1:6" s="34" customFormat="1" ht="17.25" collapsed="1" x14ac:dyDescent="0.3">
      <c r="A176" s="51" t="s">
        <v>171</v>
      </c>
      <c r="B176" s="52"/>
      <c r="C176" s="53"/>
      <c r="D176" s="54"/>
      <c r="E176" s="55"/>
      <c r="F176" s="56"/>
    </row>
    <row r="177" spans="1:6" ht="68.25" hidden="1" customHeight="1" outlineLevel="1" x14ac:dyDescent="0.25">
      <c r="A177" s="35"/>
      <c r="B177" s="27" t="s">
        <v>63</v>
      </c>
      <c r="C177" s="28" t="s">
        <v>27</v>
      </c>
      <c r="D177" s="24">
        <v>139.22999999999999</v>
      </c>
      <c r="E177" s="44">
        <f>D177</f>
        <v>139.22999999999999</v>
      </c>
      <c r="F177" s="30" t="s">
        <v>273</v>
      </c>
    </row>
    <row r="178" spans="1:6" ht="68.25" hidden="1" customHeight="1" outlineLevel="1" x14ac:dyDescent="0.25">
      <c r="A178" s="35"/>
      <c r="B178" s="14" t="s">
        <v>81</v>
      </c>
      <c r="C178" s="15" t="s">
        <v>19</v>
      </c>
      <c r="D178" s="16">
        <v>45.9</v>
      </c>
      <c r="E178" s="85">
        <f>D178+D179+D180+D181</f>
        <v>91.78</v>
      </c>
      <c r="F178" s="17" t="s">
        <v>274</v>
      </c>
    </row>
    <row r="179" spans="1:6" ht="68.25" hidden="1" customHeight="1" outlineLevel="1" x14ac:dyDescent="0.25">
      <c r="A179" s="35"/>
      <c r="B179" s="14" t="s">
        <v>82</v>
      </c>
      <c r="C179" s="15" t="s">
        <v>22</v>
      </c>
      <c r="D179" s="16">
        <v>9.17</v>
      </c>
      <c r="E179" s="86"/>
      <c r="F179" s="17" t="s">
        <v>275</v>
      </c>
    </row>
    <row r="180" spans="1:6" ht="68.25" hidden="1" customHeight="1" outlineLevel="1" x14ac:dyDescent="0.25">
      <c r="A180" s="35"/>
      <c r="B180" s="14" t="s">
        <v>83</v>
      </c>
      <c r="C180" s="15" t="s">
        <v>23</v>
      </c>
      <c r="D180" s="16">
        <v>22.02</v>
      </c>
      <c r="E180" s="86"/>
      <c r="F180" s="17" t="s">
        <v>276</v>
      </c>
    </row>
    <row r="181" spans="1:6" ht="68.25" hidden="1" customHeight="1" outlineLevel="1" x14ac:dyDescent="0.25">
      <c r="A181" s="35"/>
      <c r="B181" s="14" t="s">
        <v>84</v>
      </c>
      <c r="C181" s="15" t="s">
        <v>43</v>
      </c>
      <c r="D181" s="16">
        <v>14.69</v>
      </c>
      <c r="E181" s="87"/>
      <c r="F181" s="17" t="s">
        <v>277</v>
      </c>
    </row>
    <row r="182" spans="1:6" s="34" customFormat="1" ht="17.25" collapsed="1" x14ac:dyDescent="0.3">
      <c r="A182" s="37" t="s">
        <v>162</v>
      </c>
      <c r="B182" s="38"/>
      <c r="C182" s="39"/>
      <c r="D182" s="40"/>
      <c r="E182" s="41"/>
      <c r="F182" s="42"/>
    </row>
    <row r="183" spans="1:6" ht="67.5" hidden="1" customHeight="1" outlineLevel="1" x14ac:dyDescent="0.25">
      <c r="A183" s="35"/>
      <c r="B183" s="15" t="s">
        <v>89</v>
      </c>
      <c r="C183" s="15" t="s">
        <v>21</v>
      </c>
      <c r="D183" s="16">
        <v>5.81</v>
      </c>
      <c r="E183" s="85">
        <f>D183+D184+D185</f>
        <v>67.77</v>
      </c>
      <c r="F183" s="17" t="s">
        <v>278</v>
      </c>
    </row>
    <row r="184" spans="1:6" ht="67.5" hidden="1" customHeight="1" outlineLevel="1" x14ac:dyDescent="0.25">
      <c r="A184" s="35"/>
      <c r="B184" s="26" t="s">
        <v>85</v>
      </c>
      <c r="C184" s="15" t="s">
        <v>19</v>
      </c>
      <c r="D184" s="16">
        <v>54.41</v>
      </c>
      <c r="E184" s="86"/>
      <c r="F184" s="17" t="s">
        <v>279</v>
      </c>
    </row>
    <row r="185" spans="1:6" ht="67.5" hidden="1" customHeight="1" outlineLevel="1" x14ac:dyDescent="0.25">
      <c r="A185" s="35"/>
      <c r="B185" s="26" t="s">
        <v>87</v>
      </c>
      <c r="C185" s="15" t="s">
        <v>22</v>
      </c>
      <c r="D185" s="16">
        <v>7.55</v>
      </c>
      <c r="E185" s="87"/>
      <c r="F185" s="17" t="s">
        <v>280</v>
      </c>
    </row>
    <row r="186" spans="1:6" s="34" customFormat="1" ht="17.25" collapsed="1" x14ac:dyDescent="0.3">
      <c r="A186" s="37" t="s">
        <v>161</v>
      </c>
      <c r="B186" s="38"/>
      <c r="C186" s="39"/>
      <c r="D186" s="40"/>
      <c r="E186" s="41"/>
      <c r="F186" s="42"/>
    </row>
    <row r="187" spans="1:6" ht="67.5" hidden="1" customHeight="1" outlineLevel="1" x14ac:dyDescent="0.25">
      <c r="A187" s="35"/>
      <c r="B187" s="27" t="s">
        <v>64</v>
      </c>
      <c r="C187" s="28" t="s">
        <v>27</v>
      </c>
      <c r="D187" s="24">
        <v>176.83</v>
      </c>
      <c r="E187" s="44">
        <f>D187</f>
        <v>176.83</v>
      </c>
      <c r="F187" s="30" t="s">
        <v>281</v>
      </c>
    </row>
    <row r="188" spans="1:6" ht="67.5" hidden="1" customHeight="1" outlineLevel="1" x14ac:dyDescent="0.25">
      <c r="A188" s="35"/>
      <c r="B188" s="14" t="s">
        <v>90</v>
      </c>
      <c r="C188" s="15" t="s">
        <v>21</v>
      </c>
      <c r="D188" s="16">
        <v>5.81</v>
      </c>
      <c r="E188" s="85">
        <f>D188+D189+D190</f>
        <v>55.18</v>
      </c>
      <c r="F188" s="17" t="s">
        <v>282</v>
      </c>
    </row>
    <row r="189" spans="1:6" ht="67.5" hidden="1" customHeight="1" outlineLevel="1" x14ac:dyDescent="0.25">
      <c r="A189" s="35"/>
      <c r="B189" s="14" t="s">
        <v>86</v>
      </c>
      <c r="C189" s="15" t="s">
        <v>19</v>
      </c>
      <c r="D189" s="16">
        <v>41.82</v>
      </c>
      <c r="E189" s="86"/>
      <c r="F189" s="17" t="s">
        <v>283</v>
      </c>
    </row>
    <row r="190" spans="1:6" ht="67.5" hidden="1" customHeight="1" outlineLevel="1" x14ac:dyDescent="0.25">
      <c r="A190" s="35"/>
      <c r="B190" s="14" t="s">
        <v>88</v>
      </c>
      <c r="C190" s="15" t="s">
        <v>22</v>
      </c>
      <c r="D190" s="16">
        <v>7.55</v>
      </c>
      <c r="E190" s="87"/>
      <c r="F190" s="17" t="s">
        <v>284</v>
      </c>
    </row>
    <row r="191" spans="1:6" s="34" customFormat="1" ht="17.25" collapsed="1" x14ac:dyDescent="0.3">
      <c r="A191" s="37" t="s">
        <v>163</v>
      </c>
      <c r="B191" s="38"/>
      <c r="C191" s="39"/>
      <c r="D191" s="40"/>
      <c r="E191" s="41"/>
      <c r="F191" s="42"/>
    </row>
    <row r="192" spans="1:6" ht="67.5" hidden="1" customHeight="1" outlineLevel="1" x14ac:dyDescent="0.25">
      <c r="A192" s="35"/>
      <c r="B192" s="27" t="s">
        <v>65</v>
      </c>
      <c r="C192" s="28" t="s">
        <v>27</v>
      </c>
      <c r="D192" s="24">
        <v>103.09</v>
      </c>
      <c r="E192" s="44">
        <f>D192</f>
        <v>103.09</v>
      </c>
      <c r="F192" s="30" t="s">
        <v>285</v>
      </c>
    </row>
    <row r="193" spans="1:6" ht="67.5" hidden="1" customHeight="1" outlineLevel="1" x14ac:dyDescent="0.25">
      <c r="A193" s="35"/>
      <c r="B193" s="14" t="s">
        <v>91</v>
      </c>
      <c r="C193" s="15" t="s">
        <v>21</v>
      </c>
      <c r="D193" s="16">
        <v>2.75</v>
      </c>
      <c r="E193" s="85">
        <f>D193+D194+D195+D196+D197</f>
        <v>96.499999999999986</v>
      </c>
      <c r="F193" s="17" t="s">
        <v>286</v>
      </c>
    </row>
    <row r="194" spans="1:6" ht="67.5" hidden="1" customHeight="1" outlineLevel="1" x14ac:dyDescent="0.25">
      <c r="A194" s="35"/>
      <c r="B194" s="14" t="s">
        <v>67</v>
      </c>
      <c r="C194" s="15" t="s">
        <v>19</v>
      </c>
      <c r="D194" s="16">
        <v>29.99</v>
      </c>
      <c r="E194" s="86"/>
      <c r="F194" s="17" t="s">
        <v>287</v>
      </c>
    </row>
    <row r="195" spans="1:6" ht="67.5" hidden="1" customHeight="1" outlineLevel="1" x14ac:dyDescent="0.25">
      <c r="A195" s="35"/>
      <c r="B195" s="14" t="s">
        <v>18</v>
      </c>
      <c r="C195" s="15" t="s">
        <v>22</v>
      </c>
      <c r="D195" s="16">
        <v>11.27</v>
      </c>
      <c r="E195" s="86"/>
      <c r="F195" s="17" t="s">
        <v>288</v>
      </c>
    </row>
    <row r="196" spans="1:6" ht="67.5" hidden="1" customHeight="1" outlineLevel="1" x14ac:dyDescent="0.25">
      <c r="A196" s="35"/>
      <c r="B196" s="14" t="s">
        <v>71</v>
      </c>
      <c r="C196" s="15" t="s">
        <v>23</v>
      </c>
      <c r="D196" s="16">
        <v>39.64</v>
      </c>
      <c r="E196" s="86"/>
      <c r="F196" s="17" t="s">
        <v>289</v>
      </c>
    </row>
    <row r="197" spans="1:6" ht="67.5" hidden="1" customHeight="1" outlineLevel="1" x14ac:dyDescent="0.25">
      <c r="A197" s="35"/>
      <c r="B197" s="14" t="s">
        <v>72</v>
      </c>
      <c r="C197" s="15" t="s">
        <v>43</v>
      </c>
      <c r="D197" s="16">
        <v>12.85</v>
      </c>
      <c r="E197" s="87"/>
      <c r="F197" s="17" t="s">
        <v>290</v>
      </c>
    </row>
    <row r="198" spans="1:6" s="34" customFormat="1" ht="17.25" collapsed="1" x14ac:dyDescent="0.3">
      <c r="A198" s="37" t="s">
        <v>42</v>
      </c>
      <c r="B198" s="38"/>
      <c r="C198" s="39"/>
      <c r="D198" s="40"/>
      <c r="E198" s="41"/>
      <c r="F198" s="42"/>
    </row>
    <row r="199" spans="1:6" ht="72.75" hidden="1" customHeight="1" outlineLevel="1" x14ac:dyDescent="0.25">
      <c r="A199" s="31"/>
      <c r="B199" s="23" t="s">
        <v>66</v>
      </c>
      <c r="C199" s="23" t="s">
        <v>27</v>
      </c>
      <c r="D199" s="24">
        <v>96.46</v>
      </c>
      <c r="E199" s="24">
        <f>D199</f>
        <v>96.46</v>
      </c>
      <c r="F199" s="25" t="s">
        <v>291</v>
      </c>
    </row>
    <row r="200" spans="1:6" ht="72.75" hidden="1" customHeight="1" outlineLevel="1" x14ac:dyDescent="0.25">
      <c r="A200" s="31"/>
      <c r="B200" s="26" t="s">
        <v>17</v>
      </c>
      <c r="C200" s="15" t="s">
        <v>21</v>
      </c>
      <c r="D200" s="16">
        <v>2.75</v>
      </c>
      <c r="E200" s="85">
        <f>D200+D201+D202+D203+D204</f>
        <v>96.499999999999986</v>
      </c>
      <c r="F200" s="17" t="s">
        <v>292</v>
      </c>
    </row>
    <row r="201" spans="1:6" ht="72.75" hidden="1" customHeight="1" outlineLevel="1" x14ac:dyDescent="0.25">
      <c r="A201" s="31"/>
      <c r="B201" s="14" t="s">
        <v>67</v>
      </c>
      <c r="C201" s="15" t="s">
        <v>19</v>
      </c>
      <c r="D201" s="16">
        <v>29.99</v>
      </c>
      <c r="E201" s="86"/>
      <c r="F201" s="17" t="s">
        <v>287</v>
      </c>
    </row>
    <row r="202" spans="1:6" ht="72.75" hidden="1" customHeight="1" outlineLevel="1" x14ac:dyDescent="0.25">
      <c r="A202" s="31"/>
      <c r="B202" s="14" t="s">
        <v>18</v>
      </c>
      <c r="C202" s="15" t="s">
        <v>22</v>
      </c>
      <c r="D202" s="16">
        <v>11.27</v>
      </c>
      <c r="E202" s="86"/>
      <c r="F202" s="17" t="s">
        <v>288</v>
      </c>
    </row>
    <row r="203" spans="1:6" ht="72.75" hidden="1" customHeight="1" outlineLevel="1" x14ac:dyDescent="0.25">
      <c r="A203" s="31"/>
      <c r="B203" s="14" t="s">
        <v>71</v>
      </c>
      <c r="C203" s="15" t="s">
        <v>23</v>
      </c>
      <c r="D203" s="16">
        <v>39.64</v>
      </c>
      <c r="E203" s="86"/>
      <c r="F203" s="17" t="s">
        <v>289</v>
      </c>
    </row>
    <row r="204" spans="1:6" ht="72.75" hidden="1" customHeight="1" outlineLevel="1" x14ac:dyDescent="0.25">
      <c r="A204" s="31"/>
      <c r="B204" s="14" t="s">
        <v>72</v>
      </c>
      <c r="C204" s="15" t="s">
        <v>43</v>
      </c>
      <c r="D204" s="16">
        <v>12.85</v>
      </c>
      <c r="E204" s="87"/>
      <c r="F204" s="17" t="s">
        <v>290</v>
      </c>
    </row>
    <row r="205" spans="1:6" collapsed="1" x14ac:dyDescent="0.25"/>
  </sheetData>
  <autoFilter ref="A2:F204"/>
  <mergeCells count="31">
    <mergeCell ref="E31:E33"/>
    <mergeCell ref="E37:E39"/>
    <mergeCell ref="E43:E47"/>
    <mergeCell ref="E59:E61"/>
    <mergeCell ref="E6:E8"/>
    <mergeCell ref="E12:E14"/>
    <mergeCell ref="E18:E20"/>
    <mergeCell ref="E25:E27"/>
    <mergeCell ref="E108:E112"/>
    <mergeCell ref="E200:E204"/>
    <mergeCell ref="E51:E55"/>
    <mergeCell ref="E153:E157"/>
    <mergeCell ref="E101:E105"/>
    <mergeCell ref="E146:E150"/>
    <mergeCell ref="E67:E69"/>
    <mergeCell ref="E73:E76"/>
    <mergeCell ref="E80:E83"/>
    <mergeCell ref="E87:E91"/>
    <mergeCell ref="E94:E98"/>
    <mergeCell ref="E116:E118"/>
    <mergeCell ref="E121:E125"/>
    <mergeCell ref="E128:E132"/>
    <mergeCell ref="E135:E136"/>
    <mergeCell ref="E139:E142"/>
    <mergeCell ref="E188:E190"/>
    <mergeCell ref="E193:E197"/>
    <mergeCell ref="E160:E161"/>
    <mergeCell ref="E166:E169"/>
    <mergeCell ref="E172:E175"/>
    <mergeCell ref="E178:E181"/>
    <mergeCell ref="E183:E18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Комплекты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2019-04-16T11:38:07Z</dcterms:modified>
</cp:coreProperties>
</file>